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 activeTab="1"/>
  </bookViews>
  <sheets>
    <sheet name="СБР 2022г. на 01.10.2022г." sheetId="1" r:id="rId1"/>
    <sheet name="Источники 2022 на 01.10.2022г." sheetId="2" r:id="rId2"/>
    <sheet name="СБР планов период на 01.10.2022" sheetId="3" r:id="rId3"/>
    <sheet name="Источ план период на 01.10.2022" sheetId="4" r:id="rId4"/>
  </sheets>
  <definedNames>
    <definedName name="_xlnm._FilterDatabase" localSheetId="0" hidden="1">'СБР 2022г. на 01.10.2022г.'!$A$9:$I$9</definedName>
    <definedName name="_xlnm._FilterDatabase" localSheetId="2" hidden="1">'СБР планов период на 01.10.2022'!$A$8:$H$1062</definedName>
    <definedName name="_xlnm.Print_Titles" localSheetId="0">'СБР 2022г. на 01.10.2022г.'!$8:$8</definedName>
    <definedName name="_xlnm.Print_Titles" localSheetId="2">'СБР планов период на 01.10.2022'!$7:$7</definedName>
  </definedNames>
  <calcPr calcId="144525"/>
</workbook>
</file>

<file path=xl/calcChain.xml><?xml version="1.0" encoding="utf-8"?>
<calcChain xmlns="http://schemas.openxmlformats.org/spreadsheetml/2006/main">
  <c r="C9" i="2" l="1"/>
  <c r="H315" i="3" l="1"/>
  <c r="G315" i="3"/>
  <c r="H312" i="3"/>
  <c r="G312" i="3"/>
  <c r="H310" i="3"/>
  <c r="G310" i="3"/>
  <c r="H308" i="3"/>
  <c r="G308" i="3"/>
  <c r="H306" i="3"/>
  <c r="G306" i="3"/>
  <c r="H304" i="3"/>
  <c r="G304" i="3"/>
  <c r="G658" i="3" l="1"/>
  <c r="G659" i="3"/>
  <c r="G660" i="3"/>
  <c r="G665" i="3"/>
  <c r="G666" i="3"/>
  <c r="G142" i="3"/>
  <c r="G143" i="3"/>
  <c r="G144" i="3"/>
  <c r="G145" i="3"/>
  <c r="G146" i="3"/>
  <c r="G57" i="3" l="1"/>
  <c r="G84" i="3"/>
  <c r="G85" i="3"/>
  <c r="G90" i="3"/>
  <c r="G91" i="3"/>
  <c r="H301" i="3" l="1"/>
  <c r="G301" i="3"/>
  <c r="H317" i="3"/>
  <c r="H316" i="3" s="1"/>
  <c r="G317" i="3"/>
  <c r="G316" i="3" s="1"/>
  <c r="H302" i="3"/>
  <c r="G302" i="3"/>
  <c r="D16" i="4" l="1"/>
  <c r="D15" i="4" s="1"/>
  <c r="D14" i="4" s="1"/>
  <c r="D12" i="4" s="1"/>
  <c r="D11" i="4" s="1"/>
  <c r="D10" i="4" s="1"/>
  <c r="D9" i="4" s="1"/>
  <c r="D8" i="4" s="1"/>
  <c r="C16" i="4"/>
  <c r="C15" i="4" s="1"/>
  <c r="C14" i="4" s="1"/>
  <c r="C12" i="4"/>
  <c r="C11" i="4" s="1"/>
  <c r="C10" i="4" s="1"/>
  <c r="H448" i="3"/>
  <c r="H447" i="3" s="1"/>
  <c r="G448" i="3"/>
  <c r="G447" i="3" s="1"/>
  <c r="H441" i="3"/>
  <c r="G441" i="3"/>
  <c r="H277" i="3"/>
  <c r="G277" i="3"/>
  <c r="G249" i="3"/>
  <c r="H249" i="3"/>
  <c r="H942" i="3"/>
  <c r="G942" i="3"/>
  <c r="H940" i="3"/>
  <c r="G940" i="3"/>
  <c r="H937" i="3"/>
  <c r="H936" i="3" s="1"/>
  <c r="G937" i="3"/>
  <c r="G936" i="3" s="1"/>
  <c r="H934" i="3"/>
  <c r="H933" i="3" s="1"/>
  <c r="G934" i="3"/>
  <c r="G933" i="3" s="1"/>
  <c r="G38" i="3"/>
  <c r="G36" i="3"/>
  <c r="G35" i="3"/>
  <c r="G34" i="3"/>
  <c r="G33" i="3"/>
  <c r="G32" i="3"/>
  <c r="G23" i="3"/>
  <c r="G22" i="3"/>
  <c r="G440" i="3" l="1"/>
  <c r="G439" i="3" s="1"/>
  <c r="G427" i="3" s="1"/>
  <c r="G426" i="3" s="1"/>
  <c r="G425" i="3" s="1"/>
  <c r="G405" i="3" s="1"/>
  <c r="H440" i="3"/>
  <c r="H439" i="3" s="1"/>
  <c r="H427" i="3" s="1"/>
  <c r="H426" i="3" s="1"/>
  <c r="H425" i="3" s="1"/>
  <c r="H405" i="3" s="1"/>
  <c r="G248" i="3"/>
  <c r="G247" i="3" s="1"/>
  <c r="G246" i="3" s="1"/>
  <c r="G245" i="3" s="1"/>
  <c r="G220" i="3" s="1"/>
  <c r="G219" i="3" s="1"/>
  <c r="G8" i="3" s="1"/>
  <c r="C9" i="4"/>
  <c r="C8" i="4" s="1"/>
  <c r="H248" i="3"/>
  <c r="H247" i="3" s="1"/>
  <c r="H246" i="3" s="1"/>
  <c r="H245" i="3" s="1"/>
  <c r="H220" i="3" s="1"/>
  <c r="H219" i="3" s="1"/>
  <c r="H8" i="3" s="1"/>
  <c r="H939" i="3"/>
  <c r="H932" i="3" s="1"/>
  <c r="H931" i="3" s="1"/>
  <c r="H930" i="3" s="1"/>
  <c r="G939" i="3"/>
  <c r="G932" i="3" s="1"/>
  <c r="G931" i="3" s="1"/>
  <c r="G930" i="3" s="1"/>
  <c r="C17" i="2" l="1"/>
  <c r="C16" i="2" s="1"/>
  <c r="C15" i="2" s="1"/>
  <c r="C13" i="2"/>
  <c r="C12" i="2" s="1"/>
  <c r="C11" i="2" s="1"/>
</calcChain>
</file>

<file path=xl/sharedStrings.xml><?xml version="1.0" encoding="utf-8"?>
<sst xmlns="http://schemas.openxmlformats.org/spreadsheetml/2006/main" count="6767" uniqueCount="709">
  <si>
    <t/>
  </si>
  <si>
    <t>200</t>
  </si>
  <si>
    <t>12.2.03.21020</t>
  </si>
  <si>
    <t>Закупка товаров, работ и услуг для обеспечения государственных (муниципальных) нужд</t>
  </si>
  <si>
    <t>Уличное освещение</t>
  </si>
  <si>
    <t>12.2.03.00000</t>
  </si>
  <si>
    <t>Основное мероприятие "Строительство, реконструкция, содержание сетей уличного освещения Александровского муниципального округа"</t>
  </si>
  <si>
    <t>12.2.02.21010</t>
  </si>
  <si>
    <t>Участие в организации деятельности по сбору (в том числе раздельному сбору) и транспортированию твердых коммунальных отходов</t>
  </si>
  <si>
    <t>12.2.02.00000</t>
  </si>
  <si>
    <t>Основное мероприятие "Содержание, ремонт и оборудование мест (площадок) ТКО"</t>
  </si>
  <si>
    <t>12.2.00.00000</t>
  </si>
  <si>
    <t>Подпрограмма "Развитие жилищно-коммунального хозяйства"</t>
  </si>
  <si>
    <t>12.1.04.21060</t>
  </si>
  <si>
    <t>Прочие мероприятия по благоустройству территорий</t>
  </si>
  <si>
    <t>12.1.04.21040</t>
  </si>
  <si>
    <t>Озеленение</t>
  </si>
  <si>
    <t>12.1.04.21030</t>
  </si>
  <si>
    <t>Содержание и уборка территорий общего пользования</t>
  </si>
  <si>
    <t>12.1.04.00000</t>
  </si>
  <si>
    <t>Основное мероприятие "Благоустройство территорий Александровского муниципального округа"</t>
  </si>
  <si>
    <t>12.1.02.SИП04</t>
  </si>
  <si>
    <t>Реализация инициативного проекта (обустройство зоны семейного отдыха на пересечении улиц Зеленая и Садовая хутора Средний Александровского муниципального округа Ставропольского края)</t>
  </si>
  <si>
    <t>12.1.02.2ИП04</t>
  </si>
  <si>
    <t>12.1.02.00000</t>
  </si>
  <si>
    <t>Основное мероприятие "Реализация инициативных проектов"</t>
  </si>
  <si>
    <t>12.1.00.00000</t>
  </si>
  <si>
    <t>Подпрограмма "Комплексное развитие сельских территорий Александровского муниципального округа"</t>
  </si>
  <si>
    <t>12.0.00.00000</t>
  </si>
  <si>
    <t>Муниципальная программа Александровского муниципального округа Ставропольского края "Создание комфортных условий проживания населения"</t>
  </si>
  <si>
    <t>Благоустройство</t>
  </si>
  <si>
    <t>ЖИЛИЩНО-КОММУНАЛЬНОЕ ХОЗЯЙСТВО</t>
  </si>
  <si>
    <t>09.1.03.26460</t>
  </si>
  <si>
    <t>Подготовка сметной документации на ремонт участков автомобильных дорог общего пользования местного значения</t>
  </si>
  <si>
    <t>09.1.03.00000</t>
  </si>
  <si>
    <t>Основное мероприятие "Строительство и ремонт дорог общего пользования местного значения"</t>
  </si>
  <si>
    <t>09.1.01.20570</t>
  </si>
  <si>
    <t>Содержание автомобильных дорог общего пользования местного значения Александровского муниципального округа</t>
  </si>
  <si>
    <t>09.1.01.00000</t>
  </si>
  <si>
    <t>Основное мероприятие "Содержание автомобильных дорог общего пользования местного значения Александровского муниципального округа"</t>
  </si>
  <si>
    <t>09.1.00.00000</t>
  </si>
  <si>
    <t>Подпрограмма "Строительство, ремонт и содержание дорог общего пользования местного значения"</t>
  </si>
  <si>
    <t>09.0.00.00000</t>
  </si>
  <si>
    <t>Муниципальная программа Александровского муниципального округа Ставропольского края "Повышение безопасности дорожного движения"</t>
  </si>
  <si>
    <t>Дорожное хозяйство (дорожные фонды)</t>
  </si>
  <si>
    <t>НАЦИОНАЛЬНАЯ ЭКОНОМИКА</t>
  </si>
  <si>
    <t>12.4.01.51180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</si>
  <si>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</si>
  <si>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</si>
  <si>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Осуществление первичного воинского учета органами местного самоуправления муниципальных и городских округов</t>
  </si>
  <si>
    <t>12.4.01.00000</t>
  </si>
  <si>
    <t>Основное мероприятие "Обеспечение реализации Программы"</t>
  </si>
  <si>
    <t>12.4.00.00000</t>
  </si>
  <si>
    <t>Подпрограмма "Обеспечение реализации муниципальной программы Александровского муниципального округа Ставропольского края "Создание комфортных условий проживания населения" и общепрограммные мероприятия"</t>
  </si>
  <si>
    <t>Мобилизационная и вневойсковая подготовка</t>
  </si>
  <si>
    <t>НАЦИОНАЛЬНАЯ ОБОРОНА</t>
  </si>
  <si>
    <t>56.2.00.22381</t>
  </si>
  <si>
    <t>Профилактика и устранение последствий распространения коронавирусной инфекции на территории Александровского муниципального округа Ставропольского края</t>
  </si>
  <si>
    <t>56.2.00.00000</t>
  </si>
  <si>
    <t>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а также на иные цели, определенные местной администрацией</t>
  </si>
  <si>
    <t>56.0.00.00000</t>
  </si>
  <si>
    <t>Непрограммные расходы на обеспечение иных общегосударственных функций</t>
  </si>
  <si>
    <t>12.4.01.10190</t>
  </si>
  <si>
    <t>Диспансеризация муниципальных служащих</t>
  </si>
  <si>
    <t>12.4.01.10020</t>
  </si>
  <si>
    <t>Расходы на выплаты по оплате труда работников органов местного самоуправления</t>
  </si>
  <si>
    <t>800</t>
  </si>
  <si>
    <t>12.4.01.10010</t>
  </si>
  <si>
    <t>Иные бюджетные ассигнования</t>
  </si>
  <si>
    <t>Расходы на обеспечение функций органов местного самоуправления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</si>
  <si>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</si>
  <si>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ОБЩЕГОСУДАРСТВЕННЫЕ ВОПРОСЫ</t>
  </si>
  <si>
    <t>Средненский территориальный отдел администрации Александровского муниципального округа Ставропольского края</t>
  </si>
  <si>
    <t>территориальный отдел села Северного администрации Александровского муниципального округа Ставропольского края</t>
  </si>
  <si>
    <t>09.1.03.S8660</t>
  </si>
  <si>
    <t>Капитальный ремонт и ремонт автомобильных дорог общего пользования местного значения муниципальных округов и городских округов</t>
  </si>
  <si>
    <t>09.1.03.27840</t>
  </si>
  <si>
    <t>Проведение контроля за строительством, ремонтом автомобильных дорог общего пользования местного значения Александровского муниципального округа</t>
  </si>
  <si>
    <t>09.1.02.20580</t>
  </si>
  <si>
    <t>Обустройство пешеходных переходов на автомобильных дорогах общего пользования местного значения Александровского муниципального округа</t>
  </si>
  <si>
    <t>09.1.02.00000</t>
  </si>
  <si>
    <t>Основное мероприятие "Обустройство пешеходных переходов"</t>
  </si>
  <si>
    <t>Саблинский территориальный отдел администрации Александровского муниципального округа Ставропольского края</t>
  </si>
  <si>
    <t>09.1.03.28660</t>
  </si>
  <si>
    <t>Капитальный ремонт и ремонт автомобильных дорог общего пользования местного значения за счет средств местного бюджета</t>
  </si>
  <si>
    <t>Новокавказский территориальный отдел администрации Александровского муниципального округа Ставропольского края</t>
  </si>
  <si>
    <t>12.1.02.SИП03</t>
  </si>
  <si>
    <t>Реализация инициативного проекта (благоустройство территории парка "Победы" и прилегающей территории к памятнику "Братская могила воинов Советской армии, павших смертью храбрых в 1941 - 1945 г.г." в с. Круглолесское Александровского муниципального округа Ставропольского края)</t>
  </si>
  <si>
    <t>12.1.02.2ИП03</t>
  </si>
  <si>
    <t>Круглолесский территориальный отдел администрации Александровского муниципального округа Ставропольского края</t>
  </si>
  <si>
    <t>Калиновский территориальный отдел администрации Александровского муниципального округа Ставропольского края</t>
  </si>
  <si>
    <t>12.2.01.21070</t>
  </si>
  <si>
    <t>Прочие мероприятия в области жилищно-коммунального хозяйства</t>
  </si>
  <si>
    <t>12.2.01.00000</t>
  </si>
  <si>
    <t>Основное мероприятие "Улучшение жилищных условий граждан, проживающих на сельских территориях"</t>
  </si>
  <si>
    <t>Коммунальное хозяйство</t>
  </si>
  <si>
    <t>Территориальный отдел села Грушевского администрации Александровского муниципального округа Ставропольского края</t>
  </si>
  <si>
    <t>12.2.04.S8560</t>
  </si>
  <si>
    <t>Реализация мероприятий по благоустройству территорий в муниципальных округах и городских округах</t>
  </si>
  <si>
    <t>12.2.04.28560</t>
  </si>
  <si>
    <t>Реализация мероприятий по благоустройству территории в Александровском муниципальном округе за счет средств местного бюджета</t>
  </si>
  <si>
    <t>12.2.04.00000</t>
  </si>
  <si>
    <t>Основное мероприятие "Благоустройство парка Молодежный в селе Александровском Александровского муниципального округа Ставропольского края - 3-я очередь"</t>
  </si>
  <si>
    <t>12.1.02.2ИП05</t>
  </si>
  <si>
    <t>Реализация инициативного проекта (приобретение универсальной коммунальной техники колесного экскаватора-погрузчика с.Александровское)</t>
  </si>
  <si>
    <t>06.3.02.20960</t>
  </si>
  <si>
    <t>Ремонт и техническое обслуживание систем видеонаблюдения</t>
  </si>
  <si>
    <t>06.3.02.00000</t>
  </si>
  <si>
    <t>Основное мероприятие "Приобретение, установка и содержание систем видеонаблюдения"</t>
  </si>
  <si>
    <t>06.3.00.00000</t>
  </si>
  <si>
    <t>Подпрограмма "Межнациональные отношения, противодействие экстремизму и профилактика антитеррористической направленности"</t>
  </si>
  <si>
    <t>06.0.00.00000</t>
  </si>
  <si>
    <t>Муниципальная программа Александровского муниципального округа Ставропольского края "Профилактика правонарушений"</t>
  </si>
  <si>
    <t>50.7.00.10050</t>
  </si>
  <si>
    <t>Обеспечение гарантий муниципальных служащих Александровского муниципального округа в соответствии с законодательством Ставропольского края и муниципальными правовыми актами</t>
  </si>
  <si>
    <t>50.7.00.00000</t>
  </si>
  <si>
    <t>Выполнение других обязательств государства</t>
  </si>
  <si>
    <t>50.0.00.00000</t>
  </si>
  <si>
    <t>Руководство и управление в сфере установленных функций органов местного самоуправления</t>
  </si>
  <si>
    <t>Александровский территориальный отдел администрации Александровского муниципального округа Ставропольского края</t>
  </si>
  <si>
    <t>50.6.00.10190</t>
  </si>
  <si>
    <t>50.6.00.10020</t>
  </si>
  <si>
    <t>50.6.00.10010</t>
  </si>
  <si>
    <t>50.6.00.00000</t>
  </si>
  <si>
    <t>Контрольно-счетная палата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</si>
  <si>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</si>
  <si>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Контрольно-счетная палата Александровского муниципального округа Ставропольского края</t>
  </si>
  <si>
    <t>03.2.01.76530</t>
  </si>
  <si>
    <t>Осуществление управленческих функций по реализации отдельных государственных полномочий в области сельского хозяйства</t>
  </si>
  <si>
    <t>03.2.01.10190</t>
  </si>
  <si>
    <t>03.2.01.10020</t>
  </si>
  <si>
    <t>03.2.01.10010</t>
  </si>
  <si>
    <t>03.2.01.00000</t>
  </si>
  <si>
    <t>03.2.00.00000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</si>
  <si>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сельского хозяйства" и общепрограммные мероприятия"</t>
  </si>
  <si>
    <t>03.1.01.76540</t>
  </si>
  <si>
    <t>Организация и и проведение мероприятий по борьбе с иксодовыми клещами-переносчиками Крымской геморрагической лихорадки в природных биотопах (на пастбищах)</t>
  </si>
  <si>
    <t>03.1.01.00000</t>
  </si>
  <si>
    <t>Основное мероприятие "Развитие растениеводства, плодоводства и овощеводства"</t>
  </si>
  <si>
    <t>03.1.00.00000</t>
  </si>
  <si>
    <t>Подпрограмма "Развитие растениеводства, животноводства, мелиорации земель сельскохозяйственного назначения, инвестиционной и технологической деятельности в сельскохозяйственном производстве"</t>
  </si>
  <si>
    <t>03.0.00.00000</t>
  </si>
  <si>
    <t>Муниципальная программа Александровского муниципального округа Ставропольского края "Развитие сельского хозяйства"</t>
  </si>
  <si>
    <t>Сельское хозяйство и рыболовство</t>
  </si>
  <si>
    <t>300</t>
  </si>
  <si>
    <t>03.2.01.20660</t>
  </si>
  <si>
    <t>Социальное обеспечение и иные выплаты населению</t>
  </si>
  <si>
    <t>Расходы на проведение соревнований в сельскохозяйственном производстве</t>
  </si>
  <si>
    <t>Другие общегосударственные вопросы</t>
  </si>
  <si>
    <t>Отдел сельского хозяйства и охраны окружающей среды администрации Александровского муниципального округа Ставропольского края</t>
  </si>
  <si>
    <t>05.2.01.10190</t>
  </si>
  <si>
    <t>05.2.01.10020</t>
  </si>
  <si>
    <t>05.2.01.10010</t>
  </si>
  <si>
    <t>05.2.01.00000</t>
  </si>
  <si>
    <t>05.2.00.00000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</si>
  <si>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физической культуры и спорта" и общепрограммные мероприятия"</t>
  </si>
  <si>
    <t>05.0.00.00000</t>
  </si>
  <si>
    <t>Муниципальная программа Александровского муниципального округа Ставропольского края "Развитие физической культуры и спорта"</t>
  </si>
  <si>
    <t>Другие вопросы в области физической культуры и спорта</t>
  </si>
  <si>
    <t>05.1.01.20020</t>
  </si>
  <si>
    <t>Проведение мероприятий в области физической культуры и спорта</t>
  </si>
  <si>
    <t>05.1.01.00000</t>
  </si>
  <si>
    <t>Основное мероприятие "Организация и проведение спортивных и физкультурных мероприятий"</t>
  </si>
  <si>
    <t>05.1.00.00000</t>
  </si>
  <si>
    <t>Подпрограмма "Развитие физической культуры и массового спорта, подготовка спортивного резерва"</t>
  </si>
  <si>
    <t>Массовый спорт</t>
  </si>
  <si>
    <t>600</t>
  </si>
  <si>
    <t>05.1.03.11010</t>
  </si>
  <si>
    <t>Предоставление субсидий бюджетным, автономным учреждениям и иным некоммерческим организациям</t>
  </si>
  <si>
    <t>Расходы на обеспечение деятельности (оказание услуг) муниципальных учреждений</t>
  </si>
  <si>
    <t>05.1.03.00000</t>
  </si>
  <si>
    <t>Основное мероприятие "Подготовка спортивного резерва, организация проведения занятий по обучению населения плаванию"</t>
  </si>
  <si>
    <t>05.1.02.11010</t>
  </si>
  <si>
    <t>05.1.02.00000</t>
  </si>
  <si>
    <t>Основное мероприятие "Физическое воспитание и физическое развитие граждан посредством проведения организованных и(или) самостоятельных занятий по видам спорта"</t>
  </si>
  <si>
    <t>Физическая культура</t>
  </si>
  <si>
    <t>ФИЗИЧЕСКАЯ КУЛЬТУРА И СПОРТ</t>
  </si>
  <si>
    <t>Отдел физической культуры и спорта администрации Александровского муниципального округа Ставропольского края</t>
  </si>
  <si>
    <t>04.3.01.76210</t>
  </si>
  <si>
    <t>Осуществление отдельных государственных полномочий в области труда и социальной защиты отдельных категорий граждан</t>
  </si>
  <si>
    <t>04.3.01.76100</t>
  </si>
  <si>
    <t>Организация и осуществление деятельности по опеке и попечительству в области здравоохранения</t>
  </si>
  <si>
    <t>04.3.01.10190</t>
  </si>
  <si>
    <t>04.3.01.00000</t>
  </si>
  <si>
    <t>04.3.00.00000</t>
  </si>
  <si>
    <t>Подпрограмма "Обеспечение реализации муниципальной программы Александровского муниципального округа Ставропольского края "Социальная поддержка граждан" и общепрограммные мероприятия"</t>
  </si>
  <si>
    <t>04.1.P1.55730</t>
  </si>
  <si>
    <t>Ежемесячная выплата в связи с рождением (усыновлением) первого ребенка</t>
  </si>
  <si>
    <t>04.1.P1.00000</t>
  </si>
  <si>
    <t>Реализация регионального проекта "Финансовая поддержка семей при рождении детей"</t>
  </si>
  <si>
    <t>04.1.01.52500</t>
  </si>
  <si>
    <t>Оплата жилищно-коммунальных услуг отдельным категориям граждан</t>
  </si>
  <si>
    <t>04.1.01.52200</t>
  </si>
  <si>
    <t>Осуществление ежегодной денежной выплаты лицам, награжденным нагрудным знаком "Почетный донор России"</t>
  </si>
  <si>
    <t>04.1.01.00000</t>
  </si>
  <si>
    <t>Основное мероприятие "Предоставление мер социальной поддержки отдельным категориям граждан"</t>
  </si>
  <si>
    <t>04.1.00.00000</t>
  </si>
  <si>
    <t>Подпрограмма "Социальное обеспечение населения Александровского муниципального округа"</t>
  </si>
  <si>
    <t>04.0.00.00000</t>
  </si>
  <si>
    <t>Муниципальная программа Александровского муниципального округа Ставропольского края "Социальная поддержка граждан"</t>
  </si>
  <si>
    <t>Другие вопросы в области социальной политики</t>
  </si>
  <si>
    <t>04.1.P1.50840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</si>
  <si>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</t>
  </si>
  <si>
    <t>04.1.02.R3020</t>
  </si>
  <si>
    <t>Осуществление ежемесячных выплат на детей в возрасте от трех до семи лет включительно</t>
  </si>
  <si>
    <t>04.1.02.77650</t>
  </si>
  <si>
    <t>Выплата денежной компенсации семьям, в которых в период с 1 января 2011 года по 31 декабря 2015 года родился третий или последующий ребенок</t>
  </si>
  <si>
    <t>04.1.02.77190</t>
  </si>
  <si>
    <t>Выплата ежегодной денежной компенсации многодетным семьям на каждого из детей не старше 18 лет, обучающихся в общеобразовательных организациях, на приобретение комплекта школьной одежды, спортивной одежды и обуви и школьных письменных принадлежностей</t>
  </si>
  <si>
    <t>04.1.02.76280</t>
  </si>
  <si>
    <t>Выплата ежемесячной денежной компенсации на каждого ребенка в возрасте до 18 лет многодетным семьям</t>
  </si>
  <si>
    <t>04.1.02.76270</t>
  </si>
  <si>
    <t>Выплата пособия на ребенка</t>
  </si>
  <si>
    <t>04.1.02.00000</t>
  </si>
  <si>
    <t>Основное мероприятие "Предоставление мер социальной поддержки семьям с детьми"</t>
  </si>
  <si>
    <t>Охрана семьи и детства</t>
  </si>
  <si>
    <t>04.1.02.76260</t>
  </si>
  <si>
    <t>Выплата ежегодного социального пособия на проезд учащимся (студентам)</t>
  </si>
  <si>
    <t>04.1.01.R4620</t>
  </si>
  <si>
    <t>Компенсация отдельным категориям граждан оплаты взноса на капитальный ремонт общего имущества в многоквартирном доме</t>
  </si>
  <si>
    <t>04.1.01.R4040</t>
  </si>
  <si>
    <t>Оказание государственной социальной помощи на основании социального контракта отдельным категориям граждан</t>
  </si>
  <si>
    <t>04.1.01.78730</t>
  </si>
  <si>
    <t>Осуществление выплаты социального пособия на погребение</t>
  </si>
  <si>
    <t>04.1.01.78270</t>
  </si>
  <si>
    <t>Дополнительные меры социальной поддержки в виде дополнительной компенсации расходов на оплату жилых помещений и коммунальных услуг участникам, инвалидам Великой Отечественной войны и бывшим несовершеннолетним узникам фашизма</t>
  </si>
  <si>
    <t>04.1.01.78260</t>
  </si>
  <si>
    <t>Предоставление гражданам субсидий на оплату жилого помещения и коммунальных услуг</t>
  </si>
  <si>
    <t>04.1.01.78250</t>
  </si>
  <si>
    <t>Ежемесячная денежная выплата семьям погибших ветеранов боевых действий</t>
  </si>
  <si>
    <t>04.1.01.78240</t>
  </si>
  <si>
    <t>Ежемесячная доплата к пенсии гражданам, ставшим инвалидами при исполнении служебных обязанностей в районах боевых действий</t>
  </si>
  <si>
    <t>04.1.01.78230</t>
  </si>
  <si>
    <t>Обеспечение мер социальной поддержки реабилитированных лиц и лиц, признанных пострадавшими от политических репрессий</t>
  </si>
  <si>
    <t>04.1.01.78220</t>
  </si>
  <si>
    <t>Обеспечение мер социальной поддержки ветеранов труда Ставропольского края</t>
  </si>
  <si>
    <t>04.1.01.78210</t>
  </si>
  <si>
    <t>Обеспечение мер социальной поддержки ветеранов труда и тружеников тыла</t>
  </si>
  <si>
    <t>04.1.01.77820</t>
  </si>
  <si>
    <t>Ежегодная денежная выплата гражданам Российской Федерации, не достигшим совершеннолетия на 3 сентября 1945 года и постоянно проживающим на территории Ставропольского края</t>
  </si>
  <si>
    <t>04.1.01.77220</t>
  </si>
  <si>
    <t>04.1.01.76240</t>
  </si>
  <si>
    <t>Предоставление государственной социальной помощи малоимущим семьям, малоимущим одиноко проживающим гражданам</t>
  </si>
  <si>
    <t>Социальное обеспечение населения</t>
  </si>
  <si>
    <t>СОЦИАЛЬНАЯ ПОЛИТИКА</t>
  </si>
  <si>
    <t>Управление труда и социальной защиты населения администрации Александровского муниципального округа Ставропольского края</t>
  </si>
  <si>
    <t>07.4.01.10190</t>
  </si>
  <si>
    <t>07.4.01.10020</t>
  </si>
  <si>
    <t>07.4.01.10010</t>
  </si>
  <si>
    <t>07.4.01.00000</t>
  </si>
  <si>
    <t>07.4.00.00000</t>
  </si>
  <si>
    <t>Подпрограмма "Обеспечение реализации муниципальной программы Александровского муниципального округа Ставропольского края "Сохранение и развитие культуры" и общепрограммные мероприятия"</t>
  </si>
  <si>
    <t>07.0.00.00000</t>
  </si>
  <si>
    <t>Муниципальная программа Александровского муниципального округа Ставропольского края "Сохранение и развитие культуры"</t>
  </si>
  <si>
    <t>Другие вопросы в области культуры, кинематографии</t>
  </si>
  <si>
    <t>12.1.02.SИП02</t>
  </si>
  <si>
    <t>Реализация инициативного проекта (II этап ремонта фасада СДК с благоустройством прилегающей территории с. Грушевского Александровского муниципального округа Ставропольского края)</t>
  </si>
  <si>
    <t>12.1.02.2ИП02</t>
  </si>
  <si>
    <t>07.2.01.L5194</t>
  </si>
  <si>
    <t>Государственная поддержка отрасли культуры (модернизация библиотек в части комплектования книжных фондов библиотек муниципальных образований и государственных общедоступных библиотек)</t>
  </si>
  <si>
    <t>07.2.01.80010</t>
  </si>
  <si>
    <t>Меры социальной поддержки отдельных категорий граждан, работающих и проживающих в сельской местности</t>
  </si>
  <si>
    <t>07.2.01.11010</t>
  </si>
  <si>
    <t>07.2.01.00000</t>
  </si>
  <si>
    <t>Основное мероприятие "Осуществление библиотечного, библиографического и информационного обслуживания пользователей муниципальных библиотек"</t>
  </si>
  <si>
    <t>07.2.00.00000</t>
  </si>
  <si>
    <t>Подпрограмма "Развитие системы библиотечного обслуживания населения"</t>
  </si>
  <si>
    <t>07.1.A2.55192</t>
  </si>
  <si>
    <t>Государственная поддержка отрасли культуры (государственная поддержка лучших работников муниципальных учреждений культуры, находящихся в сельской местности)</t>
  </si>
  <si>
    <t>07.1.A2.55191</t>
  </si>
  <si>
    <t>Государственная поддержка отрасли культуры (государственная поддержка муниципальных учреждений культуры, находящихся в сельской местности)</t>
  </si>
  <si>
    <t>07.1.A2.00000</t>
  </si>
  <si>
    <t>Реализация регионального проекта "Творческие люди"</t>
  </si>
  <si>
    <t>07.1.A1.55130</t>
  </si>
  <si>
    <t>Развитие сети учреждений культурно-досугового типа</t>
  </si>
  <si>
    <t>07.1.A1.00000</t>
  </si>
  <si>
    <t>Реализация регионального проекта "Культурная среда"</t>
  </si>
  <si>
    <t>07.1.01.80010</t>
  </si>
  <si>
    <t>07.1.01.20980</t>
  </si>
  <si>
    <t>Мероприятия по обеспечению уровня пожарной безопасности</t>
  </si>
  <si>
    <t>07.1.01.11010</t>
  </si>
  <si>
    <t>07.1.01.00000</t>
  </si>
  <si>
    <t>Основное мероприятие "Организация и проведение культурно - досуговых мероприятий для различных групп граждан в целях сохранения и популяризации традиционной народной культуры "</t>
  </si>
  <si>
    <t>07.1.00.00000</t>
  </si>
  <si>
    <t>Подпрограмма "Организация культурно-досуговой деятельности"</t>
  </si>
  <si>
    <t>Культура</t>
  </si>
  <si>
    <t>КУЛЬТУРА, КИНЕМАТОГРАФИЯ</t>
  </si>
  <si>
    <t>07.3.A1.55195</t>
  </si>
  <si>
    <t>Государственная поддержка отрасли культуры (приобретение музыкальных инструментов, оборудования и материалов для муниципальных образовательных организаций дополнительного образования (детских школ искусств) по видам искусств и профессиональных образовательных организаций)</t>
  </si>
  <si>
    <t>07.3.A1.00000</t>
  </si>
  <si>
    <t>07.3.01.76890</t>
  </si>
  <si>
    <t>Предоставление мер социальной поддержки по оплате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</t>
  </si>
  <si>
    <t>07.3.01.20980</t>
  </si>
  <si>
    <t>07.3.01.11010</t>
  </si>
  <si>
    <t>07.3.01.00000</t>
  </si>
  <si>
    <t>Основное мероприятие "Обеспечение предоставления дополнительного образования для детей и взрослых"</t>
  </si>
  <si>
    <t>07.3.00.00000</t>
  </si>
  <si>
    <t>Подпрограмма "Развитие дополнительного образования в сфере культуры"</t>
  </si>
  <si>
    <t>Дополнительное образование детей</t>
  </si>
  <si>
    <t>ОБРАЗОВАНИЕ</t>
  </si>
  <si>
    <t>57.1.00.11010</t>
  </si>
  <si>
    <t>57.1.00.00000</t>
  </si>
  <si>
    <t>Непрограммные расходы на содержание центров методического, бухгалтерского и хозяйственного обеспечения</t>
  </si>
  <si>
    <t>57.0.00.00000</t>
  </si>
  <si>
    <t>Центры методического, бухгалтерского и хозяйственного обеспечения</t>
  </si>
  <si>
    <t>Отдел культуры администрации Александровского муниципального округа Ставропольского края</t>
  </si>
  <si>
    <t>02.4.01.78140</t>
  </si>
  <si>
    <t>Выплата единовременного пособия усыновителям</t>
  </si>
  <si>
    <t>02.4.01.78130</t>
  </si>
  <si>
    <t>Выплата на содержание детей-сирот и детей, оставшихся без попечения родителей, в приемных семьях, а также на вознаграждение, причитающееся приемным родителям</t>
  </si>
  <si>
    <t>02.4.01.78110</t>
  </si>
  <si>
    <t>Выплата денежных средств на содержание ребенка опекуну (попечителю)</t>
  </si>
  <si>
    <t>02.4.01.00000</t>
  </si>
  <si>
    <t>Основное мероприятие "Поддержка детей-сирот и детей, оставшихся без попечения родителей"</t>
  </si>
  <si>
    <t>02.4.00.00000</t>
  </si>
  <si>
    <t>Подпрограмма "Государственная поддержка семьи и детства"</t>
  </si>
  <si>
    <t>02.2.01.76140</t>
  </si>
  <si>
    <t>Компенсация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</si>
  <si>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02.2.01.00000</t>
  </si>
  <si>
    <t>Основное мероприятие "Обеспечение предоставления бесплатного общего образования"</t>
  </si>
  <si>
    <t>02.2.00.00000</t>
  </si>
  <si>
    <t>Подпрограмма "Развитие общего образования"</t>
  </si>
  <si>
    <t>02.1.01.76140</t>
  </si>
  <si>
    <t>02.1.01.00000</t>
  </si>
  <si>
    <t>Основное мероприятие "Обеспечение предоставления бесплатного дошкольного образования"</t>
  </si>
  <si>
    <t>02.1.00.00000</t>
  </si>
  <si>
    <t>Подпрограмма "Развитие дошкольного образования"</t>
  </si>
  <si>
    <t>02.0.00.00000</t>
  </si>
  <si>
    <t>Муниципальная программа Александровского муниципального округа Ставропольского края "Развитие образования"</t>
  </si>
  <si>
    <t>50.7.00.10150</t>
  </si>
  <si>
    <t>Обеспечение расходных обязательств на дополнительную потребность в оплате коммунальных услуг</t>
  </si>
  <si>
    <t>02.6.06.20930</t>
  </si>
  <si>
    <t>Расходы на предоставление муниципальных услуг в электронном виде</t>
  </si>
  <si>
    <t>02.6.06.00000</t>
  </si>
  <si>
    <t>Основное мероприятие "Обеспечение доступности муниципальных услуг (функций), предоставляемых (исполняемых) отделом образования и его подведомственными учреждениями в электронном виде для организаций и населения Александровского муниципального округа"</t>
  </si>
  <si>
    <t>02.6.04.20880</t>
  </si>
  <si>
    <t>Организация и проведение фестиваля "Созвездие педагогических талантов"</t>
  </si>
  <si>
    <t>02.6.04.00000</t>
  </si>
  <si>
    <t>Основное мероприятие "Организация мероприятий в области образования"</t>
  </si>
  <si>
    <t>02.6.01.76200</t>
  </si>
  <si>
    <t>Расходы на организацию и осуществление деятельности по опеке и попечительству в области образования</t>
  </si>
  <si>
    <t>02.6.01.76100</t>
  </si>
  <si>
    <t>02.6.01.20860</t>
  </si>
  <si>
    <t>Расходы на обучение персонала муниципальных казенных учреждений</t>
  </si>
  <si>
    <t>02.6.01.11010</t>
  </si>
  <si>
    <t>02.6.01.10190</t>
  </si>
  <si>
    <t>02.6.01.10020</t>
  </si>
  <si>
    <t>02.6.01.10010</t>
  </si>
  <si>
    <t>02.6.01.00000</t>
  </si>
  <si>
    <t>02.6.00.00000</t>
  </si>
  <si>
    <t>Подпрограмма "Обеспечение реализации муниципальной программы Александровского муниципального округа Ставропольского края "Развитие образования" и общепрограммные мероприятия"</t>
  </si>
  <si>
    <t>Другие вопросы в области образования</t>
  </si>
  <si>
    <t>06.4.02.20230</t>
  </si>
  <si>
    <t>Организация в период летних каникул работы профильных лагерей труда и отдыха для детей и подростков</t>
  </si>
  <si>
    <t>06.4.02.00000</t>
  </si>
  <si>
    <t>Основное мероприятие "Организация профильных лагерей труда и отдыха детей и подростков"</t>
  </si>
  <si>
    <t>06.4.00.00000</t>
  </si>
  <si>
    <t>Подпрограмма "Обеспечение реализации муниципальной программы Александровского муниципального округа Ставропольского края "Профилактика правонарушений" и общепрограммные мероприятия"</t>
  </si>
  <si>
    <t>02.6.02.20890</t>
  </si>
  <si>
    <t>Организация и обеспечение оздоровления детей, проживающих на территории Александровского муниципального округа</t>
  </si>
  <si>
    <t>02.6.02.00000</t>
  </si>
  <si>
    <t>Основное мероприятие "Создание условий для организации и обеспечения оздоровления детей в учреждениях образования"</t>
  </si>
  <si>
    <t>02.5.02.20370</t>
  </si>
  <si>
    <t>Проведение мероприятий для детей и молодежи</t>
  </si>
  <si>
    <t>02.5.02.00000</t>
  </si>
  <si>
    <t>Основное мероприятие "Поддержка молодёжных инициатив, развитие творческого, интеллектуального и физического потенциала молодёжи"</t>
  </si>
  <si>
    <t>02.5.01.11010</t>
  </si>
  <si>
    <t>02.5.01.00000</t>
  </si>
  <si>
    <t>Основное мероприятие "Обеспечение деятельности учреждений в области организационно-воспитательной работы с молодежью"</t>
  </si>
  <si>
    <t>02.5.00.00000</t>
  </si>
  <si>
    <t>Подпрограмма "Развитие молодежной политики"</t>
  </si>
  <si>
    <t>02.3.02.78810</t>
  </si>
  <si>
    <t>Обеспечение отдыха и оздоровления детей</t>
  </si>
  <si>
    <t>02.3.02.00000</t>
  </si>
  <si>
    <t>Основное мероприятие "Организация и обеспечение оздоровления детей в учреждениях дополнительного образования"</t>
  </si>
  <si>
    <t>02.3.00.00000</t>
  </si>
  <si>
    <t>Подпрограмма "Развитие дополнительного образования"</t>
  </si>
  <si>
    <t>02.2.02.78810</t>
  </si>
  <si>
    <t>02.2.02.20890</t>
  </si>
  <si>
    <t>02.2.02.00000</t>
  </si>
  <si>
    <t>Основное мероприятие "Организация и обеспечение оздоровления детей в общеобразовательных учреждениях"</t>
  </si>
  <si>
    <t>Молодежная политика</t>
  </si>
  <si>
    <t>02.3.04.20930</t>
  </si>
  <si>
    <t>02.3.04.00000</t>
  </si>
  <si>
    <t>Основное мероприятие "Обеспечение доступности муниципальных услуг (функций) предоставляемых учреждениями дополнительного образования в электронном виде"</t>
  </si>
  <si>
    <t>02.3.01.76890</t>
  </si>
  <si>
    <t>02.3.01.22381</t>
  </si>
  <si>
    <t>02.3.01.20980</t>
  </si>
  <si>
    <t>02.3.01.20860</t>
  </si>
  <si>
    <t>02.3.01.20810</t>
  </si>
  <si>
    <t>Финансирование затрат, связанных с реализацией проекта по обеспечению системы персонифицированного финансирования дополнительного образования детей</t>
  </si>
  <si>
    <t>02.3.01.11010</t>
  </si>
  <si>
    <t>02.3.01.00000</t>
  </si>
  <si>
    <t>Основное мероприятие "Обеспечение предоставления бесплатного дополнительного образования"</t>
  </si>
  <si>
    <t>50.7.00.10170</t>
  </si>
  <si>
    <t>Расходы на выплаты компенсаций, связанных с увольнением работников, в связи с сокращением штатов</t>
  </si>
  <si>
    <t>06.4.01.20210</t>
  </si>
  <si>
    <t>Реализация мероприятий по содействию занятости несовершеннолетних граждан, в возрасте от 14 до 18 лет, в свободное от учебы время, находящихся в трудной жизненной ситуации</t>
  </si>
  <si>
    <t>06.4.01.00000</t>
  </si>
  <si>
    <t>Основное мероприятие "Реализация мероприятий по содействию занятости несовершеннолетних граждан"</t>
  </si>
  <si>
    <t>02.6.05.20920</t>
  </si>
  <si>
    <t>Чествование медалистов общеобразовательных учреждений</t>
  </si>
  <si>
    <t>02.6.05.00000</t>
  </si>
  <si>
    <t>Основное мероприятие "Создание условий для поддержки и развития одарённых детей"</t>
  </si>
  <si>
    <t>02.2.E2.50970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</si>
  <si>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</si>
  <si>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02.2.E2.00000</t>
  </si>
  <si>
    <t>Реализация регионального проекта "Успех каждого ребенка"</t>
  </si>
  <si>
    <t>02.2.E1.S1690</t>
  </si>
  <si>
    <t>Обеспечение функционирования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организациях, расположенных в сельской местности и малых городах</t>
  </si>
  <si>
    <t>02.2.E1.00000</t>
  </si>
  <si>
    <t>Реализация регионального проекта "Современная школа"</t>
  </si>
  <si>
    <t>02.2.04.20930</t>
  </si>
  <si>
    <t>02.2.04.00000</t>
  </si>
  <si>
    <t>Основное мероприятие "Обеспечение доступности муниципальных услуг (функций) предоставляемых общеобразовательными организациями в электронном виде"</t>
  </si>
  <si>
    <t>400</t>
  </si>
  <si>
    <t>02.2.03.S7921</t>
  </si>
  <si>
    <t>Капитальные вложения в объекты государственной (муниципальной) собственности</t>
  </si>
  <si>
    <t>Строительство общеобразовательной школы на 696 мест со встроенным плавательным бассейном в селе Александровском Александровского района Ставропольского края</t>
  </si>
  <si>
    <t>02.2.03.25770</t>
  </si>
  <si>
    <t>Расходы на капитальный ремонт, ремонт и благоустройство территории муниципальных образовательных учреждений за счет средств местного бюджета</t>
  </si>
  <si>
    <t>02.2.03.00000</t>
  </si>
  <si>
    <t>Основное мероприятие "Укрепление материально-технической базы и оснащение оборудованием общеобразовательных организаций"</t>
  </si>
  <si>
    <t>02.2.01.L3040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</si>
  <si>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</si>
  <si>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02.2.01.77160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</si>
  <si>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а также обеспечение дополнительного образования детей в муниципальных общеобразовательных организациях и на финансовое обеспечение получения начального общего, основного общего, среднего общего образования в частных общеобразовательных организациях</t>
  </si>
  <si>
    <t>02.2.01.76890</t>
  </si>
  <si>
    <t>02.2.01.53030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</si>
  <si>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</si>
  <si>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02.2.01.23040</t>
  </si>
  <si>
    <t>Расходы на выплату денежной компенсации стоимости горячего питания родителям (законным представителям) обучающихся по образовательным программам начального общего образования в муниципальных образовательных организациях, имеющих заболевания, требующие индивидуального подхода к организации питания</t>
  </si>
  <si>
    <t>02.2.01.22381</t>
  </si>
  <si>
    <t>02.2.01.20980</t>
  </si>
  <si>
    <t>02.2.01.20860</t>
  </si>
  <si>
    <t>02.2.01.11010</t>
  </si>
  <si>
    <t>Общее образование</t>
  </si>
  <si>
    <t>02.1.03.20930</t>
  </si>
  <si>
    <t>02.1.03.00000</t>
  </si>
  <si>
    <t>Основное мероприятие "Обеспечение доступности муниципальных услуг (функций) предоставляемых дошкольными образовательными организациями в электронном виде"</t>
  </si>
  <si>
    <t>02.1.02.25770</t>
  </si>
  <si>
    <t>02.1.02.00000</t>
  </si>
  <si>
    <t>Основное мероприятие "Укрепление материально-технической базы и оснащение оборудованием дошкольных образовательных организаций"</t>
  </si>
  <si>
    <t>02.1.01.77170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</si>
  <si>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и общеобразовательных организациях и на финансовое обеспечение получения дошкольного образования в частных дошкольных и частных общеобразовательных организациях</t>
  </si>
  <si>
    <t>02.1.01.76890</t>
  </si>
  <si>
    <t>02.1.01.22381</t>
  </si>
  <si>
    <t>02.1.01.20980</t>
  </si>
  <si>
    <t>02.1.01.20860</t>
  </si>
  <si>
    <t>02.1.01.11010</t>
  </si>
  <si>
    <t>Дошкольное образование</t>
  </si>
  <si>
    <t>Отдел образования администрации Александровского муниципального округа Ставропольского края</t>
  </si>
  <si>
    <t>56.1.00.26470</t>
  </si>
  <si>
    <t>Расходы на разработку проектно-сметной документации на выполнение ремонтно-восстановительных работ административных зданий за счет средств местного бюджета</t>
  </si>
  <si>
    <t>56.1.00.00000</t>
  </si>
  <si>
    <t>Непрограммные мероприятия</t>
  </si>
  <si>
    <t>50.7.00.10120</t>
  </si>
  <si>
    <t>Расходы на повышение квалификации, переподготовку муниципальных служащих</t>
  </si>
  <si>
    <t>50.7.00.10100</t>
  </si>
  <si>
    <t>Расходы на реализацию указа Президента Российской Федерации от 7 мая 2012г № 597 "О мероприятиях по реализации государственной социальной политики"</t>
  </si>
  <si>
    <t>01.2.01.20620</t>
  </si>
  <si>
    <t>Расходы на мероприятия по обеспечению электронного документооборота централизованной бухгалтерии</t>
  </si>
  <si>
    <t>01.2.01.11010</t>
  </si>
  <si>
    <t>01.2.01.00000</t>
  </si>
  <si>
    <t>Основное мероприятие "Организация и осуществление процессов ведения централизованного бюджетного (бухгалтерского) учета, составление отчетности"</t>
  </si>
  <si>
    <t>01.2.00.00000</t>
  </si>
  <si>
    <t>Подпрограмма "Организация централизованного учета"</t>
  </si>
  <si>
    <t>01.0.00.00000</t>
  </si>
  <si>
    <t>Муниципальная программа Александровского муниципального округа Ставропольского края "Управление финансами"</t>
  </si>
  <si>
    <t>51.1.00.20410</t>
  </si>
  <si>
    <t>Резервный фонд местной администрации</t>
  </si>
  <si>
    <t>51.1.00.00000</t>
  </si>
  <si>
    <t>Резервные фонды местной администрации</t>
  </si>
  <si>
    <t>51.0.00.00000</t>
  </si>
  <si>
    <t>Резервные фонды</t>
  </si>
  <si>
    <t>01.3.01.10190</t>
  </si>
  <si>
    <t>01.3.01.10020</t>
  </si>
  <si>
    <t>01.3.01.10010</t>
  </si>
  <si>
    <t>01.3.01.00000</t>
  </si>
  <si>
    <t>Основное мероприятие "Обеспечение деятельности по реализации Программы"</t>
  </si>
  <si>
    <t>01.3.00.00000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</si>
  <si>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финансами" и общепрограммные мероприятия"</t>
  </si>
  <si>
    <t>Финансовое управление администрации Александровского муниципального округа Ставропольского края</t>
  </si>
  <si>
    <t>10.1.04.20450</t>
  </si>
  <si>
    <t>Расходы на заключение контрактов по оказанию услуг кадастровыми инженерами при проведении муниципального земельного контроля по выявлению нарушений земельного законодательства</t>
  </si>
  <si>
    <t>10.1.04.00000</t>
  </si>
  <si>
    <t>Основное мероприятие "Исполнение муниципальной контрольной функции "Муниципальный земельный контроль на территории Александровского муниципального округа Ставропольского края"</t>
  </si>
  <si>
    <t>10.1.02.20430</t>
  </si>
  <si>
    <t>Расходы на проведение торгов по продаже права на заключение договоров аренды земельных участков, находящихся в муниципальной собственности Александровского муниципального округа Ставропольского края и земельных участков, государственная собственность на которые не разграничена</t>
  </si>
  <si>
    <t>10.1.02.20420</t>
  </si>
  <si>
    <t>Расходы на проведение кадастровых работ на земельных участках, отнесенных к муниципальной собственности Александровского муниципального округа Ставропольского края и на земельных участках, государственная собственность на которые не разграничена</t>
  </si>
  <si>
    <t>10.1.02.00000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</si>
  <si>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земельные участки и рациональное их использование"</t>
  </si>
  <si>
    <t>10.1.00.00000</t>
  </si>
  <si>
    <t>Подпрограмма "Управление муниципальной собственностью Александровского муниципального округа Ставропольского края в области имущественных и земельных отношений"</t>
  </si>
  <si>
    <t>10.0.00.00000</t>
  </si>
  <si>
    <t>Муниципальная программа Александровского муниципального округа Ставропольского края "Управление имуществом"</t>
  </si>
  <si>
    <t>Другие вопросы в области национальной экономики</t>
  </si>
  <si>
    <t>10.2.01.10190</t>
  </si>
  <si>
    <t>10.2.01.10020</t>
  </si>
  <si>
    <t>10.2.01.10010</t>
  </si>
  <si>
    <t>10.2.01.00000</t>
  </si>
  <si>
    <t>10.2.00.00000</t>
  </si>
  <si>
    <t>Подпрограмма "Обеспечение реализации муниципальной программы Александровского муниципального округа Ставропольского края "Управление имуществом" и общепрограммные мероприятия"</t>
  </si>
  <si>
    <t>10.1.01.10430</t>
  </si>
  <si>
    <t>Внедрение современных информационно-коммуникационных технологий в области имущественных и земельных отношений и приобретение программного обеспечения в рамках исполнения полномочий отдела</t>
  </si>
  <si>
    <t>10.1.01.10420</t>
  </si>
  <si>
    <t>Мероприятия по оценке объектов недвижимости, признание прав, регулирование отношений по муниципальной собственности</t>
  </si>
  <si>
    <t>10.1.01.10070</t>
  </si>
  <si>
    <t>Расходы на услуги по опубликованию муниципальных правовых актов и информации, относящейся к деятельности органов местного самоуправления</t>
  </si>
  <si>
    <t>10.1.01.00000</t>
  </si>
  <si>
    <t>Основное мероприятие "Оформление права муниципальной собственности Александровского муниципального округа Ставропольского края на объекты недвижимого имущества и эффективное управление, распоряжение этим имуществом и его использование"</t>
  </si>
  <si>
    <t>Отдел имущественных и земельных отношений администрации Александровского муниципального округа Ставропольского края</t>
  </si>
  <si>
    <t>05.1.04.40011</t>
  </si>
  <si>
    <t>Строительство (реконструкция, техническое перевооружение) объектов капитального строительства муниципальной собственности (Реконструкция стадиона "Юность" со строительством физкультурно-оздоровительного комплекса в с. Александровском третья очередь)</t>
  </si>
  <si>
    <t>05.1.04.00000</t>
  </si>
  <si>
    <t>Основное мероприятие "Укрепление материально-технической базы и оснащение оборудованием учреждений физической культуры и спорта"</t>
  </si>
  <si>
    <t>12.2.01.S4970</t>
  </si>
  <si>
    <t>Предоставление молодым семьям социальных выплат на приобретение (строительство) жилья</t>
  </si>
  <si>
    <t>12.2.01.L4970</t>
  </si>
  <si>
    <t>12.3.01.20440</t>
  </si>
  <si>
    <t>Расходы на подготовку карты (плана) для постановки на учет территориальных зон</t>
  </si>
  <si>
    <t>12.3.01.00000</t>
  </si>
  <si>
    <t>Основное мероприятие "Разработка документации в области градостроительства и архитектуры"</t>
  </si>
  <si>
    <t>12.3.00.00000</t>
  </si>
  <si>
    <t>Подпрограмма "Развитие градостроительства и территориального планирования Александровского муниципального округа"</t>
  </si>
  <si>
    <t>06.1.01.20940</t>
  </si>
  <si>
    <t>Предоставление субсидий казачьим обществам, находящимся на территории Александровского муниципального округа, на привлечение казаков к муниципальной и иной службе</t>
  </si>
  <si>
    <t>06.1.01.00000</t>
  </si>
  <si>
    <t>Основное мероприятие "Охрана общественного порядка"</t>
  </si>
  <si>
    <t>06.1.00.00000</t>
  </si>
  <si>
    <t>Подпрограмма "Муниципальная поддержка казачьих обществ"</t>
  </si>
  <si>
    <t>12.1.03.L3721</t>
  </si>
  <si>
    <t>Развитие транспортной инфраструктуры на сельских территориях (Строительство подъездной автомобильной дороги к земельному участку ООО "АГРОАЛЬЯНС ИНВЕСТ")</t>
  </si>
  <si>
    <t>12.1.03.00000</t>
  </si>
  <si>
    <t>Основное мероприятие "Развитие сельских территорий Александровского муниципального округа"</t>
  </si>
  <si>
    <t>09.1.04.27860</t>
  </si>
  <si>
    <t>Разработка проектов организации дорожного движения на автомобильных дорогах общего пользования местного значения Александровского муниципального округа</t>
  </si>
  <si>
    <t>09.1.04.27850</t>
  </si>
  <si>
    <t>Разработка комплексной системы организации дорожного движения (КСОДД) на автомобильных дорогах общего пользования местного значения Александровского муниципального округа</t>
  </si>
  <si>
    <t>09.1.04.00000</t>
  </si>
  <si>
    <t>Основное мероприятие "Разработка документации по организации и обеспечению безопасности дорожного движения"</t>
  </si>
  <si>
    <t>12.1.01.77150</t>
  </si>
  <si>
    <t>Организация мероприятий при осуществлении деятельности по обращению с животными без владельцев</t>
  </si>
  <si>
    <t>12.1.01.00000</t>
  </si>
  <si>
    <t>Основное мероприятие "Деятельность по обращению с животными без владельцев"</t>
  </si>
  <si>
    <t>11.3.01.11010</t>
  </si>
  <si>
    <t>11.3.01.00000</t>
  </si>
  <si>
    <t>Основное мероприятие "Развитие системы обеспечения вызова экстренных служб Александровского муниципального округа по единому номеру "112"</t>
  </si>
  <si>
    <t>11.3.00.00000</t>
  </si>
  <si>
    <t>Подпрограмма "Обеспечение реализации муниципальной программы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 и общепрограммные мероприятия"</t>
  </si>
  <si>
    <t>11.0.00.00000</t>
  </si>
  <si>
    <t>Муниципальная программа Александровского муниципального округа Ставропольского края "Защита населения и территории от чрезвычайных ситуаций, построение (развитие) аппаратно - программного комплекса "Безопасный город"</t>
  </si>
  <si>
    <t>Защита населения и территории от чрезвычайных ситуаций природного и техногенного характера, пожарная безопасность</t>
  </si>
  <si>
    <t>НАЦИОНАЛЬНАЯ БЕЗОПАСНОСТЬ И ПРАВООХРАНИТЕЛЬНАЯ ДЕЯТЕЛЬНОСТЬ</t>
  </si>
  <si>
    <t>50.7.00.10160</t>
  </si>
  <si>
    <t>Сопровождение системы автоматизации документооборота и делопроизводства "Дело"</t>
  </si>
  <si>
    <t>50.7.00.10130</t>
  </si>
  <si>
    <t>Расходы на содержание арендованного имущества и уплату арендных платежей в соответствии с заключенными договорами аренды</t>
  </si>
  <si>
    <t>50.7.00.10110</t>
  </si>
  <si>
    <t>Расходы на мероприятия по подведению итогов соревнования по организованному проведению работ по охране окружающей среды и санитарному благополучию населения Александровского муниципального округа</t>
  </si>
  <si>
    <t>50.7.00.10090</t>
  </si>
  <si>
    <t>Расходы по созданию и техническому сопровождению сайтов органов местного самоуправления Александровского муниципального округа Ставропольского края в сети "Интернет"</t>
  </si>
  <si>
    <t>50.7.00.10080</t>
  </si>
  <si>
    <t>Расходы на приобретение и содержание имущества, находящегося в муниципальной собственности муниципального образования</t>
  </si>
  <si>
    <t>50.7.00.10070</t>
  </si>
  <si>
    <t>50.7.00.10060</t>
  </si>
  <si>
    <t>Расходы по выплате членских и целевых взносов муниципальных образований</t>
  </si>
  <si>
    <t>50.7.00.10040</t>
  </si>
  <si>
    <t>Расходы, связанные с общегосударственным управлением</t>
  </si>
  <si>
    <t>12.4.01.76930</t>
  </si>
  <si>
    <t>Осуществление отдельных государственных полномочий Ставропольского края по созданию административных комиссий</t>
  </si>
  <si>
    <t>12.4.01.76610</t>
  </si>
  <si>
    <t>Обеспечение деятельности депутатов Думы Ставропольского края и их помощников в избирательном округе</t>
  </si>
  <si>
    <t>12.4.01.76360</t>
  </si>
  <si>
    <t>Создание и организация деятельности комиссий по делам несовершеннолетних и защите их прав</t>
  </si>
  <si>
    <t>12.4.01.11010</t>
  </si>
  <si>
    <t>08.1.01.11010</t>
  </si>
  <si>
    <t>08.1.01.00000</t>
  </si>
  <si>
    <t>Основное мероприятие "Обеспечение деятельности многофункционального центра предоставления государственных и муниципальных услуг"</t>
  </si>
  <si>
    <t>08.1.00.00000</t>
  </si>
  <si>
    <t>Подпрограмма "Создание условий для оптимизации и повышения качества предоставления государственных и муниципальных услуг"</t>
  </si>
  <si>
    <t>08.0.00.00000</t>
  </si>
  <si>
    <t>Муниципальная программа Александровского муниципального округа Ставропольского края "Снижение административных барьеров, оптимизация и повышение качества предоставления муниципальных услуг, информационная поддержка субъектов малого и среднего предпринимательства и защита прав потребителей в Александровском муниципальном округе"</t>
  </si>
  <si>
    <t>06.3.01.S7730</t>
  </si>
  <si>
    <t>Проведение информационно-пропагандистских мероприятий, направленных на профилактику идеологии терроризма</t>
  </si>
  <si>
    <t>06.3.01.00000</t>
  </si>
  <si>
    <t>Основное мероприятие "Антитеррористическая пропаганда и предупреждение совершения актов террористической направленности"</t>
  </si>
  <si>
    <t>06.2.04.20250</t>
  </si>
  <si>
    <t>Реализация мероприятий по приобретению и распространению товаров, направленных на пропаганду негативного отношения к употреблению алкоголя</t>
  </si>
  <si>
    <t>06.2.04.00000</t>
  </si>
  <si>
    <t>Основное мероприятие "Проведение мероприятий по пропаганде негативного отношения к употреблению алкоголя и профилактика правонарушений, совершаемых в состоянии алкогольного опьянения"</t>
  </si>
  <si>
    <t>06.2.03.20240</t>
  </si>
  <si>
    <t>Реализация мероприятий по приобретению и распространению товаров антинаркотической направленности</t>
  </si>
  <si>
    <t>06.2.03.00000</t>
  </si>
  <si>
    <t>Основное мероприятие "Проведение мероприятий антинаркотической направленности"</t>
  </si>
  <si>
    <t>06.2.00.00000</t>
  </si>
  <si>
    <t>Подпрограмма "Профилактика алкоголизма, наркомании и токсикомании в Александровском муниципальном округе Ставропольского края"</t>
  </si>
  <si>
    <t>12.4.01.51200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</si>
  <si>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</si>
  <si>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Судебная система</t>
  </si>
  <si>
    <t>12.4.01.76630</t>
  </si>
  <si>
    <t>Формирование, содержание и использование Архивного фонда Ставропольского края</t>
  </si>
  <si>
    <t>Функционирование высшего должностного лица субъекта Российской Федерации и муниципального образования</t>
  </si>
  <si>
    <t>администрация Александровского муниципального округа Ставропольского края</t>
  </si>
  <si>
    <t>50.4.00.10190</t>
  </si>
  <si>
    <t>50.4.00.10020</t>
  </si>
  <si>
    <t>50.4.00.10010</t>
  </si>
  <si>
    <t>50.4.00.00000</t>
  </si>
  <si>
    <t>Центральный аппарат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</si>
  <si>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</si>
  <si>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Совет депутатов Александровского муниципального округа Ставропольского края</t>
  </si>
  <si>
    <t>Наименование</t>
  </si>
  <si>
    <t>(в рублях)</t>
  </si>
  <si>
    <t>на 2022 год</t>
  </si>
  <si>
    <t>СВОДНАЯ БЮДЖЕТНАЯ РОСПИСЬ АЛЕКСАНДРОВСКОГО</t>
  </si>
  <si>
    <t>МУНИЦИПАЛЬНОГО ОКРУГА СТАВРОПОЛЬСКОГО КРАЯ</t>
  </si>
  <si>
    <t>Раздел I Бюджетные ассигнования по расходам местного бюджета</t>
  </si>
  <si>
    <t>Вед. Рз ПР ЦСР ВР</t>
  </si>
  <si>
    <t>Сумма</t>
  </si>
  <si>
    <t>ВСЕГО:</t>
  </si>
  <si>
    <t>Раздел II Бюджетные ассигнования по источникам финансирования дефицита бюджета</t>
  </si>
  <si>
    <t xml:space="preserve"> </t>
  </si>
  <si>
    <t>Код бюджетной классификации Российской Федерации</t>
  </si>
  <si>
    <t>1</t>
  </si>
  <si>
    <t>2</t>
  </si>
  <si>
    <t>3</t>
  </si>
  <si>
    <t>704</t>
  </si>
  <si>
    <t>Изменение остатков средств на счетах по учету средств бюджетов</t>
  </si>
  <si>
    <t>704 01 05 0000 00 0000 000</t>
  </si>
  <si>
    <t>Увеличение остатков средств бюджетов</t>
  </si>
  <si>
    <t>704 01 05 0000 00 0000 500</t>
  </si>
  <si>
    <t>Увеличение прочих остатков средств бюджетов</t>
  </si>
  <si>
    <t>704 01 05 0200 00 0000 500</t>
  </si>
  <si>
    <t>Увеличение прочих остатков денежных средств бюджетов</t>
  </si>
  <si>
    <t>704 01 05 0201 00 0000 510</t>
  </si>
  <si>
    <t>Увеличение прочих остатков денежных средств бюджетов муниципальных округов</t>
  </si>
  <si>
    <t>704 01 05 0201 14 0000 510</t>
  </si>
  <si>
    <t>Уменьшение остатков средств бюджетов</t>
  </si>
  <si>
    <t>704 01 05 0000 00 0000 600</t>
  </si>
  <si>
    <t>Уменьшение прочих остатков средств бюджетов</t>
  </si>
  <si>
    <t>704 01 05 0200 00 0000 600</t>
  </si>
  <si>
    <t>Уменьшениепрочих остатков денежных средств бюджетов</t>
  </si>
  <si>
    <t>704 01 05 0201 00 0000 610</t>
  </si>
  <si>
    <t>Уменьшение прочих остатков денежных средств бюджетов муниципальных округов</t>
  </si>
  <si>
    <t>704 01 05 0201 14 0000 610</t>
  </si>
  <si>
    <t>Таблица 2</t>
  </si>
  <si>
    <t>СВОДНАЯ БЮДЖЕТНАЯ РОСПИСЬ НА  ПЛАНОВЫЙ ПЕРИОД 2023 И 2024 ГОДОВ</t>
  </si>
  <si>
    <t>2023 год</t>
  </si>
  <si>
    <t>2024 год</t>
  </si>
  <si>
    <t>ВСЕГО</t>
  </si>
  <si>
    <t>Условно-утвержденные расходы</t>
  </si>
  <si>
    <t>Сумма по годам</t>
  </si>
  <si>
    <t>2022</t>
  </si>
  <si>
    <t>2023</t>
  </si>
  <si>
    <t>Раздел II Бюджетные ассигнования по источникам финансирования дефицита местного бюджета на плановый период 2022 и 2023 годов</t>
  </si>
  <si>
    <t>02.3.05.11010</t>
  </si>
  <si>
    <t>02.3.05.00000</t>
  </si>
  <si>
    <t>Организация деятельности по накоплению (в том числе раздельному накоплению) твердых коммунальных отходов на территории Александровского муниципального округа</t>
  </si>
  <si>
    <t>ОХРАНА ОКРУЖАЮЩЕЙ СРЕДЫ</t>
  </si>
  <si>
    <t>Другие вопросы в области охраны окружающей среды</t>
  </si>
  <si>
    <t>Строительство (реконструкция, техническое перевооружение) объектов капитального строительства муниципальной собственности (Строительство дороги к Буйволиной молочной ферме в Александровском муниципальном округе Ставропольского края)</t>
  </si>
  <si>
    <t>09.1.03.40012</t>
  </si>
  <si>
    <t>Развитие транспортной инфраструктуры на сельских территориях за счет средств местного бюджета (Строительство подъездной автомобильной дороги к земельному участку ООО "АГРОАЛЬЯНС ИНВЕСТ")</t>
  </si>
  <si>
    <t>12.1.03.23721</t>
  </si>
  <si>
    <t>Развитие транспортной инфраструктуры на сельских территориях</t>
  </si>
  <si>
    <t>12.1.03.L3720</t>
  </si>
  <si>
    <t>12.2.02.20470</t>
  </si>
  <si>
    <t>Обеспечение питания в образовательных организациях в результате удорожания стоимости продуктов питания</t>
  </si>
  <si>
    <t>02.1.01.76310</t>
  </si>
  <si>
    <t>02.2.01.76310</t>
  </si>
  <si>
    <t>Оснащение центров образования цифрового и гуманитарного профилей "Точка роста", а также центров образования естественно-научной и технологической направленностей в общеобразовательных организациях за счет средств местного бюджета</t>
  </si>
  <si>
    <t>02.2.03.21690</t>
  </si>
  <si>
    <t>Проведение антитеррористических мероприятий в муниципальных образовательных организациях</t>
  </si>
  <si>
    <t>06.3.01.S8790</t>
  </si>
  <si>
    <t>Основное мероприятие "Внедрение системы персонифицированного финансирования дополнительного образования детей"</t>
  </si>
  <si>
    <t>Обеспечение функционирования модели персонифицированного финансирования дополнительного образования детей</t>
  </si>
  <si>
    <t>02.3.05.20810</t>
  </si>
  <si>
    <t>Реализация инициативных проектов за счет средств местного бюджета</t>
  </si>
  <si>
    <t>12.1.02.28500</t>
  </si>
  <si>
    <t>Реализация инициативного проекта (капитальный ремонт тыльной стороны и цокольного этажа Дома культуры села Северного Александровского муниципального округа Ставропольского края)</t>
  </si>
  <si>
    <t>12.1.02.2ИП07</t>
  </si>
  <si>
    <t>12.1.02.SИП07</t>
  </si>
  <si>
    <t>Муниципальная программа Александровского муниципального округа Ставропольского края "Формирование современной городской среды"</t>
  </si>
  <si>
    <t>13.0.00.00000</t>
  </si>
  <si>
    <t>Подпрограмма "Формирование комфортной городской среды на территории Александровского муниципального округа"</t>
  </si>
  <si>
    <t>13.1.00.00000</t>
  </si>
  <si>
    <t>Основное мероприятие "Формирование комфортной городской среды Александровского муниципального округа Ставропольского края"</t>
  </si>
  <si>
    <t>13.1.01.00000</t>
  </si>
  <si>
    <t>Реализация мероприятий по формированию современной городской среды за счет средств местного бюджета</t>
  </si>
  <si>
    <t>13.1.01.25550</t>
  </si>
  <si>
    <t>Реализация инициативного проекта (ремонт автомобильной дороги общего пользования местного значения по ул. Ленинская (от дома №115) в селе Калиновское Александровского муниципального округа Ставропольского края)</t>
  </si>
  <si>
    <t>12.1.02.2ИП06</t>
  </si>
  <si>
    <t>12.1.02.SИП06</t>
  </si>
  <si>
    <t>Расходы на приобретение и установку систем видеонаблюдения</t>
  </si>
  <si>
    <t>06.3.02.20950</t>
  </si>
  <si>
    <t>Осуществление выплаты лицам, входящим в муниципальные управленческие команды Ставропольского края, поощрения за достижение в 2021 году Ставропольским краем значений (уровней) показателей для оценки эффективности деятельности высших должностных лиц субъектов Российской Федерации и деятельности органов исполнительной власти субъектов Российской Федерации</t>
  </si>
  <si>
    <t>50.4.00.75490</t>
  </si>
  <si>
    <t>Реализация инициативного проекта (благоустройство пешеходной дорожки в селе Александровском по ул. Блинова от № 98 до реки "Томузловской" Александровского муниципального округа Ставропольского края)</t>
  </si>
  <si>
    <t>12.1.02.2ИП08</t>
  </si>
  <si>
    <t>Реализация инициативного проекта (благоустройство детской площадки в селе Александровском в микрорайоне многоквартирных домов №27, №29, №31 по улице Войтика Александровского муниципального округа Ставропольского края)</t>
  </si>
  <si>
    <t>12.1.02.2ИП09</t>
  </si>
  <si>
    <t>Реализация регионального проекта "Формирование комфортной городской среды"</t>
  </si>
  <si>
    <t>13.1.F2.00000</t>
  </si>
  <si>
    <t>Реализация программ формирования современной городской среды</t>
  </si>
  <si>
    <t>13.1.F2.55550</t>
  </si>
  <si>
    <t>Расходы на проведение ремонтно-реставрационных работ памятника истории и культуры регионального значения за счет средств местного бюджета</t>
  </si>
  <si>
    <t>56.1.00.26650</t>
  </si>
  <si>
    <t>на 2022  год (по состоянию на 01.10.2022г.)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</si>
</sst>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;[Red]\-#,##0.00;0.00"/>
    <numFmt numFmtId="165" formatCode="000;[Red]\-000;&quot;&quot;"/>
    <numFmt numFmtId="166" formatCode="00\.0\.00\.00000;;&quot;&quot;"/>
    <numFmt numFmtId="167" formatCode="00;[Red]\-00;&quot;&quot;"/>
    <numFmt numFmtId="168" formatCode="_-* #,##0.00_р_._-;\-* #,##0.00_р_._-;_-* &quot;-&quot;??_р_._-;_-@_-"/>
    <numFmt numFmtId="169" formatCode="#,##0.00_ ;\-#,##0.00\ "/>
  </numFmts>
  <fonts count="10" x14ac:knownFonts="1">
    <font>
      <sz val="10"/>
      <name val="Arial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0"/>
      <color indexed="10"/>
      <name val="Times New Roman"/>
      <family val="1"/>
      <charset val="204"/>
    </font>
    <font>
      <sz val="10"/>
      <color indexed="10"/>
      <name val="Arial Cyr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6" fillId="0" borderId="0"/>
    <xf numFmtId="168" fontId="6" fillId="0" borderId="0" applyFont="0" applyFill="0" applyBorder="0" applyAlignment="0" applyProtection="0"/>
  </cellStyleXfs>
  <cellXfs count="108">
    <xf numFmtId="0" fontId="0" fillId="0" borderId="0" xfId="0"/>
    <xf numFmtId="0" fontId="1" fillId="0" borderId="0" xfId="0" applyFont="1" applyProtection="1">
      <protection hidden="1"/>
    </xf>
    <xf numFmtId="0" fontId="1" fillId="0" borderId="0" xfId="0" applyFont="1"/>
    <xf numFmtId="0" fontId="1" fillId="0" borderId="0" xfId="0" applyFont="1" applyFill="1" applyBorder="1" applyAlignment="1" applyProtection="1">
      <protection hidden="1"/>
    </xf>
    <xf numFmtId="0" fontId="1" fillId="0" borderId="0" xfId="1" applyFont="1"/>
    <xf numFmtId="0" fontId="4" fillId="0" borderId="0" xfId="1" applyFont="1"/>
    <xf numFmtId="0" fontId="1" fillId="0" borderId="0" xfId="1" applyNumberFormat="1" applyFont="1" applyFill="1" applyAlignment="1" applyProtection="1">
      <protection hidden="1"/>
    </xf>
    <xf numFmtId="0" fontId="1" fillId="0" borderId="0" xfId="1" applyNumberFormat="1" applyFont="1" applyFill="1" applyBorder="1" applyAlignment="1" applyProtection="1">
      <alignment horizontal="centerContinuous"/>
      <protection hidden="1"/>
    </xf>
    <xf numFmtId="0" fontId="1" fillId="0" borderId="0" xfId="1" applyNumberFormat="1" applyFont="1" applyFill="1" applyBorder="1" applyAlignment="1" applyProtection="1">
      <alignment horizontal="right"/>
      <protection hidden="1"/>
    </xf>
    <xf numFmtId="0" fontId="1" fillId="0" borderId="0" xfId="1" applyFont="1" applyFill="1" applyBorder="1" applyAlignment="1" applyProtection="1">
      <protection hidden="1"/>
    </xf>
    <xf numFmtId="0" fontId="1" fillId="0" borderId="0" xfId="1" applyFont="1" applyFill="1" applyAlignment="1" applyProtection="1"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2" fillId="0" borderId="0" xfId="2" applyFont="1" applyFill="1"/>
    <xf numFmtId="168" fontId="2" fillId="0" borderId="0" xfId="3" applyFont="1" applyFill="1" applyAlignment="1">
      <alignment horizontal="right"/>
    </xf>
    <xf numFmtId="49" fontId="2" fillId="0" borderId="2" xfId="2" applyNumberFormat="1" applyFont="1" applyFill="1" applyBorder="1" applyAlignment="1">
      <alignment horizontal="center" vertical="center"/>
    </xf>
    <xf numFmtId="168" fontId="2" fillId="0" borderId="2" xfId="3" applyFont="1" applyFill="1" applyBorder="1" applyAlignment="1">
      <alignment horizontal="center" vertical="center"/>
    </xf>
    <xf numFmtId="49" fontId="5" fillId="0" borderId="2" xfId="2" applyNumberFormat="1" applyFont="1" applyFill="1" applyBorder="1" applyAlignment="1">
      <alignment horizontal="left" vertical="center" wrapText="1"/>
    </xf>
    <xf numFmtId="49" fontId="5" fillId="0" borderId="2" xfId="2" applyNumberFormat="1" applyFont="1" applyFill="1" applyBorder="1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left" wrapText="1"/>
    </xf>
    <xf numFmtId="0" fontId="5" fillId="0" borderId="2" xfId="2" applyFont="1" applyFill="1" applyBorder="1" applyAlignment="1">
      <alignment wrapText="1"/>
    </xf>
    <xf numFmtId="0" fontId="5" fillId="0" borderId="2" xfId="2" applyFont="1" applyFill="1" applyBorder="1" applyAlignment="1">
      <alignment horizontal="center" vertical="center"/>
    </xf>
    <xf numFmtId="0" fontId="7" fillId="0" borderId="0" xfId="2" applyFont="1" applyFill="1"/>
    <xf numFmtId="168" fontId="7" fillId="0" borderId="0" xfId="3" applyFont="1" applyFill="1"/>
    <xf numFmtId="0" fontId="4" fillId="0" borderId="0" xfId="1" applyFont="1" applyFill="1" applyAlignment="1" applyProtection="1">
      <protection hidden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 vertical="center" wrapText="1"/>
      <protection hidden="1"/>
    </xf>
    <xf numFmtId="4" fontId="4" fillId="0" borderId="0" xfId="1" applyNumberFormat="1" applyFont="1" applyFill="1" applyAlignment="1" applyProtection="1">
      <alignment horizontal="right"/>
      <protection hidden="1"/>
    </xf>
    <xf numFmtId="0" fontId="4" fillId="0" borderId="0" xfId="1" applyFont="1" applyFill="1"/>
    <xf numFmtId="0" fontId="4" fillId="0" borderId="0" xfId="1" applyNumberFormat="1" applyFont="1" applyFill="1" applyAlignment="1" applyProtection="1">
      <alignment horizontal="centerContinuous" wrapText="1"/>
      <protection hidden="1"/>
    </xf>
    <xf numFmtId="4" fontId="4" fillId="0" borderId="0" xfId="1" applyNumberFormat="1" applyFont="1" applyFill="1" applyAlignment="1" applyProtection="1">
      <alignment horizontal="right" wrapText="1"/>
      <protection hidden="1"/>
    </xf>
    <xf numFmtId="0" fontId="2" fillId="0" borderId="0" xfId="1" applyNumberFormat="1" applyFont="1" applyFill="1" applyBorder="1" applyAlignment="1" applyProtection="1">
      <alignment horizontal="centerContinuous"/>
      <protection hidden="1"/>
    </xf>
    <xf numFmtId="0" fontId="2" fillId="0" borderId="0" xfId="1" applyNumberFormat="1" applyFont="1" applyFill="1" applyBorder="1" applyAlignment="1" applyProtection="1">
      <alignment horizontal="center"/>
      <protection hidden="1"/>
    </xf>
    <xf numFmtId="4" fontId="2" fillId="0" borderId="0" xfId="1" applyNumberFormat="1" applyFont="1" applyFill="1" applyBorder="1" applyAlignment="1" applyProtection="1">
      <alignment horizontal="right"/>
      <protection hidden="1"/>
    </xf>
    <xf numFmtId="0" fontId="2" fillId="0" borderId="0" xfId="1" applyFont="1" applyFill="1"/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4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3" fontId="2" fillId="0" borderId="2" xfId="1" applyNumberFormat="1" applyFont="1" applyFill="1" applyBorder="1" applyAlignment="1" applyProtection="1">
      <alignment horizontal="center" vertical="center"/>
      <protection hidden="1"/>
    </xf>
    <xf numFmtId="49" fontId="2" fillId="0" borderId="2" xfId="0" applyNumberFormat="1" applyFont="1" applyFill="1" applyBorder="1" applyAlignment="1">
      <alignment horizontal="right" vertical="center" wrapText="1"/>
    </xf>
    <xf numFmtId="0" fontId="2" fillId="0" borderId="1" xfId="1" applyNumberFormat="1" applyFont="1" applyFill="1" applyBorder="1" applyAlignment="1" applyProtection="1">
      <alignment horizontal="center" vertical="center"/>
      <protection hidden="1"/>
    </xf>
    <xf numFmtId="0" fontId="2" fillId="0" borderId="4" xfId="1" applyNumberFormat="1" applyFont="1" applyFill="1" applyBorder="1" applyAlignment="1" applyProtection="1">
      <alignment horizontal="center" vertical="center"/>
      <protection hidden="1"/>
    </xf>
    <xf numFmtId="0" fontId="2" fillId="0" borderId="5" xfId="1" applyNumberFormat="1" applyFont="1" applyFill="1" applyBorder="1" applyAlignment="1" applyProtection="1">
      <alignment horizontal="center" vertical="center"/>
      <protection hidden="1"/>
    </xf>
    <xf numFmtId="4" fontId="2" fillId="0" borderId="2" xfId="1" applyNumberFormat="1" applyFont="1" applyFill="1" applyBorder="1" applyAlignment="1" applyProtection="1">
      <alignment horizontal="right" vertical="center"/>
      <protection hidden="1"/>
    </xf>
    <xf numFmtId="0" fontId="2" fillId="0" borderId="0" xfId="0" applyFont="1" applyFill="1"/>
    <xf numFmtId="165" fontId="2" fillId="0" borderId="2" xfId="0" applyNumberFormat="1" applyFont="1" applyFill="1" applyBorder="1" applyAlignment="1" applyProtection="1">
      <alignment wrapText="1"/>
      <protection hidden="1"/>
    </xf>
    <xf numFmtId="165" fontId="2" fillId="0" borderId="1" xfId="0" applyNumberFormat="1" applyFont="1" applyFill="1" applyBorder="1" applyAlignment="1" applyProtection="1">
      <alignment horizontal="center"/>
      <protection hidden="1"/>
    </xf>
    <xf numFmtId="167" fontId="2" fillId="0" borderId="4" xfId="0" applyNumberFormat="1" applyFont="1" applyFill="1" applyBorder="1" applyAlignment="1" applyProtection="1">
      <alignment horizontal="center"/>
      <protection hidden="1"/>
    </xf>
    <xf numFmtId="166" fontId="2" fillId="0" borderId="4" xfId="0" applyNumberFormat="1" applyFont="1" applyFill="1" applyBorder="1" applyAlignment="1" applyProtection="1">
      <alignment horizontal="center"/>
      <protection hidden="1"/>
    </xf>
    <xf numFmtId="165" fontId="2" fillId="0" borderId="5" xfId="0" applyNumberFormat="1" applyFont="1" applyFill="1" applyBorder="1" applyAlignment="1" applyProtection="1">
      <alignment horizontal="center"/>
      <protection hidden="1"/>
    </xf>
    <xf numFmtId="164" fontId="2" fillId="0" borderId="2" xfId="0" applyNumberFormat="1" applyFont="1" applyFill="1" applyBorder="1" applyAlignment="1" applyProtection="1">
      <protection hidden="1"/>
    </xf>
    <xf numFmtId="0" fontId="2" fillId="0" borderId="2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Protection="1">
      <protection hidden="1"/>
    </xf>
    <xf numFmtId="0" fontId="8" fillId="0" borderId="0" xfId="0" applyFont="1" applyFill="1"/>
    <xf numFmtId="49" fontId="2" fillId="0" borderId="2" xfId="3" applyNumberFormat="1" applyFont="1" applyFill="1" applyBorder="1" applyAlignment="1">
      <alignment horizontal="center" vertical="center"/>
    </xf>
    <xf numFmtId="169" fontId="5" fillId="0" borderId="2" xfId="3" applyNumberFormat="1" applyFont="1" applyFill="1" applyBorder="1" applyAlignment="1">
      <alignment horizontal="center" vertical="distributed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165" fontId="2" fillId="2" borderId="1" xfId="0" applyNumberFormat="1" applyFont="1" applyFill="1" applyBorder="1" applyAlignment="1" applyProtection="1">
      <alignment horizontal="center"/>
      <protection hidden="1"/>
    </xf>
    <xf numFmtId="167" fontId="2" fillId="2" borderId="4" xfId="0" applyNumberFormat="1" applyFont="1" applyFill="1" applyBorder="1" applyAlignment="1" applyProtection="1">
      <alignment horizontal="center"/>
      <protection hidden="1"/>
    </xf>
    <xf numFmtId="166" fontId="2" fillId="2" borderId="4" xfId="0" applyNumberFormat="1" applyFont="1" applyFill="1" applyBorder="1" applyAlignment="1" applyProtection="1">
      <alignment horizontal="center"/>
      <protection hidden="1"/>
    </xf>
    <xf numFmtId="165" fontId="2" fillId="2" borderId="5" xfId="0" applyNumberFormat="1" applyFont="1" applyFill="1" applyBorder="1" applyAlignment="1" applyProtection="1">
      <alignment horizontal="center"/>
      <protection hidden="1"/>
    </xf>
    <xf numFmtId="164" fontId="2" fillId="2" borderId="2" xfId="0" applyNumberFormat="1" applyFont="1" applyFill="1" applyBorder="1" applyAlignment="1" applyProtection="1">
      <protection hidden="1"/>
    </xf>
    <xf numFmtId="165" fontId="2" fillId="2" borderId="2" xfId="0" applyNumberFormat="1" applyFont="1" applyFill="1" applyBorder="1" applyAlignment="1" applyProtection="1">
      <alignment wrapText="1"/>
      <protection hidden="1"/>
    </xf>
    <xf numFmtId="164" fontId="1" fillId="0" borderId="2" xfId="0" applyNumberFormat="1" applyFont="1" applyFill="1" applyBorder="1" applyAlignment="1" applyProtection="1">
      <protection hidden="1"/>
    </xf>
    <xf numFmtId="165" fontId="1" fillId="0" borderId="2" xfId="0" applyNumberFormat="1" applyFont="1" applyFill="1" applyBorder="1" applyAlignment="1" applyProtection="1">
      <alignment wrapText="1"/>
      <protection hidden="1"/>
    </xf>
    <xf numFmtId="0" fontId="1" fillId="0" borderId="6" xfId="1" applyNumberFormat="1" applyFont="1" applyFill="1" applyBorder="1" applyAlignment="1" applyProtection="1">
      <alignment horizontal="right" vertical="center"/>
      <protection hidden="1"/>
    </xf>
    <xf numFmtId="0" fontId="1" fillId="0" borderId="8" xfId="1" applyNumberFormat="1" applyFont="1" applyFill="1" applyBorder="1" applyAlignment="1" applyProtection="1">
      <alignment horizontal="center" vertical="center"/>
      <protection hidden="1"/>
    </xf>
    <xf numFmtId="0" fontId="1" fillId="0" borderId="9" xfId="1" applyNumberFormat="1" applyFont="1" applyFill="1" applyBorder="1" applyAlignment="1" applyProtection="1">
      <alignment horizontal="center" vertical="center"/>
      <protection hidden="1"/>
    </xf>
    <xf numFmtId="0" fontId="1" fillId="0" borderId="10" xfId="1" applyNumberFormat="1" applyFont="1" applyFill="1" applyBorder="1" applyAlignment="1" applyProtection="1">
      <alignment horizontal="center" vertical="center"/>
      <protection hidden="1"/>
    </xf>
    <xf numFmtId="164" fontId="1" fillId="0" borderId="6" xfId="0" applyNumberFormat="1" applyFont="1" applyFill="1" applyBorder="1" applyAlignment="1" applyProtection="1">
      <protection hidden="1"/>
    </xf>
    <xf numFmtId="165" fontId="9" fillId="3" borderId="2" xfId="0" applyNumberFormat="1" applyFont="1" applyFill="1" applyBorder="1" applyAlignment="1" applyProtection="1">
      <alignment wrapText="1"/>
      <protection hidden="1"/>
    </xf>
    <xf numFmtId="164" fontId="9" fillId="3" borderId="2" xfId="0" applyNumberFormat="1" applyFont="1" applyFill="1" applyBorder="1" applyAlignment="1" applyProtection="1">
      <protection hidden="1"/>
    </xf>
    <xf numFmtId="165" fontId="9" fillId="3" borderId="1" xfId="0" applyNumberFormat="1" applyFont="1" applyFill="1" applyBorder="1" applyAlignment="1" applyProtection="1">
      <protection hidden="1"/>
    </xf>
    <xf numFmtId="167" fontId="9" fillId="3" borderId="4" xfId="0" applyNumberFormat="1" applyFont="1" applyFill="1" applyBorder="1" applyAlignment="1" applyProtection="1">
      <protection hidden="1"/>
    </xf>
    <xf numFmtId="166" fontId="9" fillId="3" borderId="4" xfId="0" applyNumberFormat="1" applyFont="1" applyFill="1" applyBorder="1" applyAlignment="1" applyProtection="1">
      <protection hidden="1"/>
    </xf>
    <xf numFmtId="165" fontId="9" fillId="3" borderId="5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4" xfId="0" applyNumberFormat="1" applyFont="1" applyFill="1" applyBorder="1" applyAlignment="1" applyProtection="1">
      <protection hidden="1"/>
    </xf>
    <xf numFmtId="166" fontId="1" fillId="0" borderId="4" xfId="0" applyNumberFormat="1" applyFont="1" applyFill="1" applyBorder="1" applyAlignment="1" applyProtection="1">
      <protection hidden="1"/>
    </xf>
    <xf numFmtId="165" fontId="1" fillId="0" borderId="5" xfId="0" applyNumberFormat="1" applyFont="1" applyFill="1" applyBorder="1" applyAlignment="1" applyProtection="1">
      <protection hidden="1"/>
    </xf>
    <xf numFmtId="0" fontId="1" fillId="0" borderId="2" xfId="1" applyNumberFormat="1" applyFont="1" applyFill="1" applyBorder="1" applyAlignment="1" applyProtection="1">
      <alignment horizontal="center" vertical="center"/>
      <protection hidden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1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Fill="1" applyAlignment="1">
      <alignment horizontal="center" vertical="center" wrapText="1"/>
    </xf>
    <xf numFmtId="49" fontId="2" fillId="0" borderId="6" xfId="2" applyNumberFormat="1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49" fontId="2" fillId="0" borderId="7" xfId="2" applyNumberFormat="1" applyFont="1" applyFill="1" applyBorder="1" applyAlignment="1">
      <alignment horizontal="center" vertical="center" wrapText="1"/>
    </xf>
    <xf numFmtId="168" fontId="2" fillId="0" borderId="6" xfId="3" applyFont="1" applyFill="1" applyBorder="1" applyAlignment="1">
      <alignment horizontal="center" vertical="center" wrapText="1"/>
    </xf>
    <xf numFmtId="168" fontId="2" fillId="0" borderId="3" xfId="3" applyFont="1" applyFill="1" applyBorder="1" applyAlignment="1">
      <alignment horizontal="center" vertical="center" wrapText="1"/>
    </xf>
    <xf numFmtId="168" fontId="2" fillId="0" borderId="7" xfId="3" applyFont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center" wrapText="1"/>
      <protection hidden="1"/>
    </xf>
    <xf numFmtId="0" fontId="4" fillId="0" borderId="0" xfId="1" applyNumberFormat="1" applyFont="1" applyFill="1" applyAlignment="1" applyProtection="1">
      <alignment horizontal="center"/>
      <protection hidden="1"/>
    </xf>
    <xf numFmtId="0" fontId="2" fillId="0" borderId="2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2" xfId="1" applyNumberFormat="1" applyFont="1" applyFill="1" applyBorder="1" applyAlignment="1" applyProtection="1">
      <alignment horizontal="center" vertical="center"/>
      <protection hidden="1"/>
    </xf>
    <xf numFmtId="0" fontId="4" fillId="0" borderId="0" xfId="0" applyFont="1" applyFill="1" applyAlignment="1">
      <alignment horizontal="center" vertical="center" wrapText="1"/>
    </xf>
    <xf numFmtId="168" fontId="2" fillId="0" borderId="1" xfId="3" applyFont="1" applyFill="1" applyBorder="1" applyAlignment="1">
      <alignment horizontal="center" vertical="center" wrapText="1"/>
    </xf>
    <xf numFmtId="168" fontId="2" fillId="0" borderId="5" xfId="3" applyFont="1" applyFill="1" applyBorder="1" applyAlignment="1">
      <alignment horizontal="center" vertical="center" wrapText="1"/>
    </xf>
    <xf numFmtId="49" fontId="2" fillId="0" borderId="6" xfId="3" applyNumberFormat="1" applyFont="1" applyFill="1" applyBorder="1" applyAlignment="1">
      <alignment horizontal="center" vertical="center" wrapText="1"/>
    </xf>
    <xf numFmtId="49" fontId="2" fillId="0" borderId="3" xfId="3" applyNumberFormat="1" applyFont="1" applyFill="1" applyBorder="1" applyAlignment="1">
      <alignment horizontal="center" vertical="center" wrapText="1"/>
    </xf>
    <xf numFmtId="49" fontId="2" fillId="0" borderId="7" xfId="3" applyNumberFormat="1" applyFont="1" applyFill="1" applyBorder="1" applyAlignment="1">
      <alignment horizontal="center" vertical="center" wrapText="1"/>
    </xf>
    <xf numFmtId="169" fontId="0" fillId="0" borderId="0" xfId="0" applyNumberFormat="1"/>
    <xf numFmtId="169" fontId="5" fillId="0" borderId="2" xfId="3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3" xfId="2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15"/>
  <sheetViews>
    <sheetView showGridLines="0" topLeftCell="A976" zoomScaleNormal="100" workbookViewId="0">
      <selection activeCell="D989" sqref="D989"/>
    </sheetView>
  </sheetViews>
  <sheetFormatPr defaultColWidth="9.140625" defaultRowHeight="15.75" x14ac:dyDescent="0.25"/>
  <cols>
    <col min="1" max="1" width="0.42578125" style="2" customWidth="1"/>
    <col min="2" max="2" width="75.7109375" style="2" customWidth="1"/>
    <col min="3" max="3" width="5.7109375" style="2" customWidth="1"/>
    <col min="4" max="4" width="6.140625" style="2" customWidth="1"/>
    <col min="5" max="5" width="5.7109375" style="2" customWidth="1"/>
    <col min="6" max="6" width="17" style="2" customWidth="1"/>
    <col min="7" max="7" width="5.28515625" style="2" customWidth="1"/>
    <col min="8" max="8" width="22.140625" style="2" customWidth="1"/>
    <col min="9" max="10" width="10.7109375" style="2" customWidth="1"/>
    <col min="11" max="242" width="9.140625" style="2" customWidth="1"/>
    <col min="243" max="16384" width="9.140625" style="2"/>
  </cols>
  <sheetData>
    <row r="1" spans="1:9" s="60" customFormat="1" x14ac:dyDescent="0.25">
      <c r="A1" s="4"/>
      <c r="B1" s="4"/>
      <c r="C1" s="4"/>
      <c r="D1" s="4"/>
      <c r="E1" s="4"/>
      <c r="F1" s="4"/>
      <c r="G1" s="4"/>
      <c r="H1" s="4"/>
    </row>
    <row r="2" spans="1:9" s="60" customFormat="1" ht="18.75" x14ac:dyDescent="0.3">
      <c r="A2" s="5"/>
      <c r="B2" s="85" t="s">
        <v>615</v>
      </c>
      <c r="C2" s="85"/>
      <c r="D2" s="85"/>
      <c r="E2" s="85"/>
      <c r="F2" s="85"/>
      <c r="G2" s="85"/>
      <c r="H2" s="85"/>
    </row>
    <row r="3" spans="1:9" s="60" customFormat="1" ht="18.75" x14ac:dyDescent="0.3">
      <c r="A3" s="5"/>
      <c r="B3" s="85" t="s">
        <v>616</v>
      </c>
      <c r="C3" s="85"/>
      <c r="D3" s="85"/>
      <c r="E3" s="85"/>
      <c r="F3" s="85"/>
      <c r="G3" s="85"/>
      <c r="H3" s="85"/>
    </row>
    <row r="4" spans="1:9" s="60" customFormat="1" ht="18.75" x14ac:dyDescent="0.3">
      <c r="A4" s="5"/>
      <c r="B4" s="85" t="s">
        <v>708</v>
      </c>
      <c r="C4" s="85"/>
      <c r="D4" s="85"/>
      <c r="E4" s="85"/>
      <c r="F4" s="85"/>
      <c r="G4" s="85"/>
      <c r="H4" s="85"/>
    </row>
    <row r="5" spans="1:9" s="60" customFormat="1" ht="18.75" x14ac:dyDescent="0.3">
      <c r="A5" s="5"/>
      <c r="B5" s="86" t="s">
        <v>617</v>
      </c>
      <c r="C5" s="86"/>
      <c r="D5" s="86"/>
      <c r="E5" s="86"/>
      <c r="F5" s="86"/>
      <c r="G5" s="86"/>
      <c r="H5" s="86"/>
    </row>
    <row r="6" spans="1:9" s="60" customFormat="1" x14ac:dyDescent="0.25">
      <c r="A6" s="6"/>
      <c r="B6" s="7"/>
      <c r="C6" s="7"/>
      <c r="D6" s="7"/>
      <c r="E6" s="7"/>
      <c r="F6" s="7"/>
      <c r="G6" s="7"/>
      <c r="H6" s="8" t="s">
        <v>613</v>
      </c>
    </row>
    <row r="7" spans="1:9" s="60" customFormat="1" x14ac:dyDescent="0.25">
      <c r="A7" s="9"/>
      <c r="B7" s="59" t="s">
        <v>612</v>
      </c>
      <c r="C7" s="87" t="s">
        <v>618</v>
      </c>
      <c r="D7" s="87"/>
      <c r="E7" s="87"/>
      <c r="F7" s="87"/>
      <c r="G7" s="87"/>
      <c r="H7" s="59" t="s">
        <v>619</v>
      </c>
    </row>
    <row r="8" spans="1:9" s="60" customFormat="1" x14ac:dyDescent="0.25">
      <c r="A8" s="10"/>
      <c r="B8" s="11">
        <v>1</v>
      </c>
      <c r="C8" s="84">
        <v>2</v>
      </c>
      <c r="D8" s="84"/>
      <c r="E8" s="84"/>
      <c r="F8" s="84"/>
      <c r="G8" s="84"/>
      <c r="H8" s="11">
        <v>3</v>
      </c>
    </row>
    <row r="9" spans="1:9" s="60" customFormat="1" x14ac:dyDescent="0.25">
      <c r="A9" s="10"/>
      <c r="B9" s="69" t="s">
        <v>620</v>
      </c>
      <c r="C9" s="70"/>
      <c r="D9" s="71"/>
      <c r="E9" s="71"/>
      <c r="F9" s="71"/>
      <c r="G9" s="72"/>
      <c r="H9" s="73">
        <v>1783660352.4000001</v>
      </c>
    </row>
    <row r="10" spans="1:9" ht="31.5" x14ac:dyDescent="0.25">
      <c r="A10" s="3"/>
      <c r="B10" s="74" t="s">
        <v>611</v>
      </c>
      <c r="C10" s="76">
        <v>700</v>
      </c>
      <c r="D10" s="77">
        <v>0</v>
      </c>
      <c r="E10" s="77">
        <v>0</v>
      </c>
      <c r="F10" s="78" t="s">
        <v>0</v>
      </c>
      <c r="G10" s="79" t="s">
        <v>0</v>
      </c>
      <c r="H10" s="75">
        <v>3027949.59</v>
      </c>
      <c r="I10" s="1"/>
    </row>
    <row r="11" spans="1:9" x14ac:dyDescent="0.25">
      <c r="A11" s="3"/>
      <c r="B11" s="68" t="s">
        <v>71</v>
      </c>
      <c r="C11" s="80">
        <v>700</v>
      </c>
      <c r="D11" s="81">
        <v>1</v>
      </c>
      <c r="E11" s="81">
        <v>0</v>
      </c>
      <c r="F11" s="82" t="s">
        <v>0</v>
      </c>
      <c r="G11" s="83" t="s">
        <v>0</v>
      </c>
      <c r="H11" s="67">
        <v>3027949.59</v>
      </c>
      <c r="I11" s="1"/>
    </row>
    <row r="12" spans="1:9" ht="47.25" x14ac:dyDescent="0.25">
      <c r="A12" s="3"/>
      <c r="B12" s="68" t="s">
        <v>610</v>
      </c>
      <c r="C12" s="80">
        <v>700</v>
      </c>
      <c r="D12" s="81">
        <v>1</v>
      </c>
      <c r="E12" s="81">
        <v>3</v>
      </c>
      <c r="F12" s="82" t="s">
        <v>0</v>
      </c>
      <c r="G12" s="83" t="s">
        <v>0</v>
      </c>
      <c r="H12" s="67">
        <v>3027949.59</v>
      </c>
      <c r="I12" s="1"/>
    </row>
    <row r="13" spans="1:9" ht="31.5" x14ac:dyDescent="0.25">
      <c r="A13" s="3"/>
      <c r="B13" s="68" t="s">
        <v>118</v>
      </c>
      <c r="C13" s="80">
        <v>700</v>
      </c>
      <c r="D13" s="81">
        <v>1</v>
      </c>
      <c r="E13" s="81">
        <v>3</v>
      </c>
      <c r="F13" s="82" t="s">
        <v>117</v>
      </c>
      <c r="G13" s="83" t="s">
        <v>0</v>
      </c>
      <c r="H13" s="67">
        <v>3027949.59</v>
      </c>
      <c r="I13" s="1"/>
    </row>
    <row r="14" spans="1:9" x14ac:dyDescent="0.25">
      <c r="A14" s="3"/>
      <c r="B14" s="68" t="s">
        <v>609</v>
      </c>
      <c r="C14" s="80">
        <v>700</v>
      </c>
      <c r="D14" s="81">
        <v>1</v>
      </c>
      <c r="E14" s="81">
        <v>3</v>
      </c>
      <c r="F14" s="82" t="s">
        <v>608</v>
      </c>
      <c r="G14" s="83" t="s">
        <v>0</v>
      </c>
      <c r="H14" s="67">
        <v>3015797.59</v>
      </c>
      <c r="I14" s="1"/>
    </row>
    <row r="15" spans="1:9" x14ac:dyDescent="0.25">
      <c r="A15" s="3"/>
      <c r="B15" s="68" t="s">
        <v>69</v>
      </c>
      <c r="C15" s="80">
        <v>700</v>
      </c>
      <c r="D15" s="81">
        <v>1</v>
      </c>
      <c r="E15" s="81">
        <v>3</v>
      </c>
      <c r="F15" s="82" t="s">
        <v>607</v>
      </c>
      <c r="G15" s="83" t="s">
        <v>0</v>
      </c>
      <c r="H15" s="67">
        <v>544300</v>
      </c>
      <c r="I15" s="1"/>
    </row>
    <row r="16" spans="1:9" ht="63" x14ac:dyDescent="0.25">
      <c r="A16" s="3"/>
      <c r="B16" s="68" t="s">
        <v>48</v>
      </c>
      <c r="C16" s="80">
        <v>700</v>
      </c>
      <c r="D16" s="81">
        <v>1</v>
      </c>
      <c r="E16" s="81">
        <v>3</v>
      </c>
      <c r="F16" s="82" t="s">
        <v>607</v>
      </c>
      <c r="G16" s="83" t="s">
        <v>47</v>
      </c>
      <c r="H16" s="67">
        <v>77560.17</v>
      </c>
      <c r="I16" s="1"/>
    </row>
    <row r="17" spans="1:9" ht="31.5" x14ac:dyDescent="0.25">
      <c r="A17" s="3"/>
      <c r="B17" s="68" t="s">
        <v>3</v>
      </c>
      <c r="C17" s="80">
        <v>700</v>
      </c>
      <c r="D17" s="81">
        <v>1</v>
      </c>
      <c r="E17" s="81">
        <v>3</v>
      </c>
      <c r="F17" s="82" t="s">
        <v>607</v>
      </c>
      <c r="G17" s="83" t="s">
        <v>1</v>
      </c>
      <c r="H17" s="67">
        <v>466239.83</v>
      </c>
      <c r="I17" s="1"/>
    </row>
    <row r="18" spans="1:9" x14ac:dyDescent="0.25">
      <c r="A18" s="3"/>
      <c r="B18" s="68" t="s">
        <v>68</v>
      </c>
      <c r="C18" s="80">
        <v>700</v>
      </c>
      <c r="D18" s="81">
        <v>1</v>
      </c>
      <c r="E18" s="81">
        <v>3</v>
      </c>
      <c r="F18" s="82" t="s">
        <v>607</v>
      </c>
      <c r="G18" s="83" t="s">
        <v>66</v>
      </c>
      <c r="H18" s="67">
        <v>500</v>
      </c>
      <c r="I18" s="1"/>
    </row>
    <row r="19" spans="1:9" ht="31.5" x14ac:dyDescent="0.25">
      <c r="A19" s="3"/>
      <c r="B19" s="68" t="s">
        <v>65</v>
      </c>
      <c r="C19" s="80">
        <v>700</v>
      </c>
      <c r="D19" s="81">
        <v>1</v>
      </c>
      <c r="E19" s="81">
        <v>3</v>
      </c>
      <c r="F19" s="82" t="s">
        <v>606</v>
      </c>
      <c r="G19" s="83" t="s">
        <v>0</v>
      </c>
      <c r="H19" s="67">
        <v>2445817.59</v>
      </c>
      <c r="I19" s="1"/>
    </row>
    <row r="20" spans="1:9" ht="63" x14ac:dyDescent="0.25">
      <c r="A20" s="3"/>
      <c r="B20" s="68" t="s">
        <v>48</v>
      </c>
      <c r="C20" s="80">
        <v>700</v>
      </c>
      <c r="D20" s="81">
        <v>1</v>
      </c>
      <c r="E20" s="81">
        <v>3</v>
      </c>
      <c r="F20" s="82" t="s">
        <v>606</v>
      </c>
      <c r="G20" s="83" t="s">
        <v>47</v>
      </c>
      <c r="H20" s="67">
        <v>2445817.59</v>
      </c>
      <c r="I20" s="1"/>
    </row>
    <row r="21" spans="1:9" x14ac:dyDescent="0.25">
      <c r="A21" s="3"/>
      <c r="B21" s="68" t="s">
        <v>63</v>
      </c>
      <c r="C21" s="80">
        <v>700</v>
      </c>
      <c r="D21" s="81">
        <v>1</v>
      </c>
      <c r="E21" s="81">
        <v>3</v>
      </c>
      <c r="F21" s="82" t="s">
        <v>605</v>
      </c>
      <c r="G21" s="83" t="s">
        <v>0</v>
      </c>
      <c r="H21" s="67">
        <v>25680</v>
      </c>
      <c r="I21" s="1"/>
    </row>
    <row r="22" spans="1:9" ht="31.5" x14ac:dyDescent="0.25">
      <c r="A22" s="3"/>
      <c r="B22" s="68" t="s">
        <v>3</v>
      </c>
      <c r="C22" s="80">
        <v>700</v>
      </c>
      <c r="D22" s="81">
        <v>1</v>
      </c>
      <c r="E22" s="81">
        <v>3</v>
      </c>
      <c r="F22" s="82" t="s">
        <v>605</v>
      </c>
      <c r="G22" s="83" t="s">
        <v>1</v>
      </c>
      <c r="H22" s="67">
        <v>25680</v>
      </c>
      <c r="I22" s="1"/>
    </row>
    <row r="23" spans="1:9" x14ac:dyDescent="0.25">
      <c r="A23" s="3"/>
      <c r="B23" s="68" t="s">
        <v>116</v>
      </c>
      <c r="C23" s="80">
        <v>700</v>
      </c>
      <c r="D23" s="81">
        <v>1</v>
      </c>
      <c r="E23" s="81">
        <v>3</v>
      </c>
      <c r="F23" s="82" t="s">
        <v>115</v>
      </c>
      <c r="G23" s="83" t="s">
        <v>0</v>
      </c>
      <c r="H23" s="67">
        <v>12152</v>
      </c>
      <c r="I23" s="1"/>
    </row>
    <row r="24" spans="1:9" ht="47.25" x14ac:dyDescent="0.25">
      <c r="A24" s="3"/>
      <c r="B24" s="68" t="s">
        <v>114</v>
      </c>
      <c r="C24" s="80">
        <v>700</v>
      </c>
      <c r="D24" s="81">
        <v>1</v>
      </c>
      <c r="E24" s="81">
        <v>3</v>
      </c>
      <c r="F24" s="82" t="s">
        <v>113</v>
      </c>
      <c r="G24" s="83" t="s">
        <v>0</v>
      </c>
      <c r="H24" s="67">
        <v>12152</v>
      </c>
      <c r="I24" s="1"/>
    </row>
    <row r="25" spans="1:9" ht="63" x14ac:dyDescent="0.25">
      <c r="A25" s="3"/>
      <c r="B25" s="68" t="s">
        <v>48</v>
      </c>
      <c r="C25" s="80">
        <v>700</v>
      </c>
      <c r="D25" s="81">
        <v>1</v>
      </c>
      <c r="E25" s="81">
        <v>3</v>
      </c>
      <c r="F25" s="82" t="s">
        <v>113</v>
      </c>
      <c r="G25" s="83" t="s">
        <v>47</v>
      </c>
      <c r="H25" s="67">
        <v>12152</v>
      </c>
      <c r="I25" s="1"/>
    </row>
    <row r="26" spans="1:9" ht="31.5" x14ac:dyDescent="0.25">
      <c r="A26" s="3"/>
      <c r="B26" s="74" t="s">
        <v>604</v>
      </c>
      <c r="C26" s="76">
        <v>701</v>
      </c>
      <c r="D26" s="77">
        <v>0</v>
      </c>
      <c r="E26" s="77">
        <v>0</v>
      </c>
      <c r="F26" s="78" t="s">
        <v>0</v>
      </c>
      <c r="G26" s="79" t="s">
        <v>0</v>
      </c>
      <c r="H26" s="75">
        <v>120358610.38</v>
      </c>
      <c r="I26" s="1"/>
    </row>
    <row r="27" spans="1:9" x14ac:dyDescent="0.25">
      <c r="A27" s="3"/>
      <c r="B27" s="68" t="s">
        <v>71</v>
      </c>
      <c r="C27" s="80">
        <v>701</v>
      </c>
      <c r="D27" s="81">
        <v>1</v>
      </c>
      <c r="E27" s="81">
        <v>0</v>
      </c>
      <c r="F27" s="82" t="s">
        <v>0</v>
      </c>
      <c r="G27" s="83" t="s">
        <v>0</v>
      </c>
      <c r="H27" s="67">
        <v>82656954.439999998</v>
      </c>
      <c r="I27" s="1"/>
    </row>
    <row r="28" spans="1:9" ht="31.5" x14ac:dyDescent="0.25">
      <c r="A28" s="3"/>
      <c r="B28" s="68" t="s">
        <v>603</v>
      </c>
      <c r="C28" s="80">
        <v>701</v>
      </c>
      <c r="D28" s="81">
        <v>1</v>
      </c>
      <c r="E28" s="81">
        <v>2</v>
      </c>
      <c r="F28" s="82" t="s">
        <v>0</v>
      </c>
      <c r="G28" s="83" t="s">
        <v>0</v>
      </c>
      <c r="H28" s="67">
        <v>1671839.8</v>
      </c>
      <c r="I28" s="1"/>
    </row>
    <row r="29" spans="1:9" ht="47.25" x14ac:dyDescent="0.25">
      <c r="A29" s="3"/>
      <c r="B29" s="68" t="s">
        <v>29</v>
      </c>
      <c r="C29" s="80">
        <v>701</v>
      </c>
      <c r="D29" s="81">
        <v>1</v>
      </c>
      <c r="E29" s="81">
        <v>2</v>
      </c>
      <c r="F29" s="82" t="s">
        <v>28</v>
      </c>
      <c r="G29" s="83" t="s">
        <v>0</v>
      </c>
      <c r="H29" s="67">
        <v>1637790.44</v>
      </c>
      <c r="I29" s="1"/>
    </row>
    <row r="30" spans="1:9" ht="63" x14ac:dyDescent="0.25">
      <c r="A30" s="3"/>
      <c r="B30" s="68" t="s">
        <v>53</v>
      </c>
      <c r="C30" s="80">
        <v>701</v>
      </c>
      <c r="D30" s="81">
        <v>1</v>
      </c>
      <c r="E30" s="81">
        <v>2</v>
      </c>
      <c r="F30" s="82" t="s">
        <v>52</v>
      </c>
      <c r="G30" s="83" t="s">
        <v>0</v>
      </c>
      <c r="H30" s="67">
        <v>1637790.44</v>
      </c>
      <c r="I30" s="1"/>
    </row>
    <row r="31" spans="1:9" x14ac:dyDescent="0.25">
      <c r="A31" s="3"/>
      <c r="B31" s="68" t="s">
        <v>51</v>
      </c>
      <c r="C31" s="80">
        <v>701</v>
      </c>
      <c r="D31" s="81">
        <v>1</v>
      </c>
      <c r="E31" s="81">
        <v>2</v>
      </c>
      <c r="F31" s="82" t="s">
        <v>50</v>
      </c>
      <c r="G31" s="83" t="s">
        <v>0</v>
      </c>
      <c r="H31" s="67">
        <v>1637790.44</v>
      </c>
      <c r="I31" s="1"/>
    </row>
    <row r="32" spans="1:9" x14ac:dyDescent="0.25">
      <c r="A32" s="3"/>
      <c r="B32" s="68" t="s">
        <v>69</v>
      </c>
      <c r="C32" s="80">
        <v>701</v>
      </c>
      <c r="D32" s="81">
        <v>1</v>
      </c>
      <c r="E32" s="81">
        <v>2</v>
      </c>
      <c r="F32" s="82" t="s">
        <v>67</v>
      </c>
      <c r="G32" s="83" t="s">
        <v>0</v>
      </c>
      <c r="H32" s="67">
        <v>41550.080000000002</v>
      </c>
      <c r="I32" s="1"/>
    </row>
    <row r="33" spans="1:9" ht="63" x14ac:dyDescent="0.25">
      <c r="A33" s="3"/>
      <c r="B33" s="68" t="s">
        <v>48</v>
      </c>
      <c r="C33" s="80">
        <v>701</v>
      </c>
      <c r="D33" s="81">
        <v>1</v>
      </c>
      <c r="E33" s="81">
        <v>2</v>
      </c>
      <c r="F33" s="82" t="s">
        <v>67</v>
      </c>
      <c r="G33" s="83" t="s">
        <v>47</v>
      </c>
      <c r="H33" s="67">
        <v>41550.080000000002</v>
      </c>
      <c r="I33" s="1"/>
    </row>
    <row r="34" spans="1:9" ht="31.5" x14ac:dyDescent="0.25">
      <c r="A34" s="3"/>
      <c r="B34" s="68" t="s">
        <v>65</v>
      </c>
      <c r="C34" s="80">
        <v>701</v>
      </c>
      <c r="D34" s="81">
        <v>1</v>
      </c>
      <c r="E34" s="81">
        <v>2</v>
      </c>
      <c r="F34" s="82" t="s">
        <v>64</v>
      </c>
      <c r="G34" s="83" t="s">
        <v>0</v>
      </c>
      <c r="H34" s="67">
        <v>1596240.36</v>
      </c>
      <c r="I34" s="1"/>
    </row>
    <row r="35" spans="1:9" ht="63" x14ac:dyDescent="0.25">
      <c r="A35" s="3"/>
      <c r="B35" s="68" t="s">
        <v>48</v>
      </c>
      <c r="C35" s="80">
        <v>701</v>
      </c>
      <c r="D35" s="81">
        <v>1</v>
      </c>
      <c r="E35" s="81">
        <v>2</v>
      </c>
      <c r="F35" s="82" t="s">
        <v>64</v>
      </c>
      <c r="G35" s="83" t="s">
        <v>47</v>
      </c>
      <c r="H35" s="67">
        <v>1596240.36</v>
      </c>
      <c r="I35" s="1"/>
    </row>
    <row r="36" spans="1:9" ht="31.5" x14ac:dyDescent="0.25">
      <c r="A36" s="3"/>
      <c r="B36" s="68" t="s">
        <v>118</v>
      </c>
      <c r="C36" s="80">
        <v>701</v>
      </c>
      <c r="D36" s="81">
        <v>1</v>
      </c>
      <c r="E36" s="81">
        <v>2</v>
      </c>
      <c r="F36" s="82" t="s">
        <v>117</v>
      </c>
      <c r="G36" s="83" t="s">
        <v>0</v>
      </c>
      <c r="H36" s="67">
        <v>34049.360000000001</v>
      </c>
      <c r="I36" s="1"/>
    </row>
    <row r="37" spans="1:9" x14ac:dyDescent="0.25">
      <c r="A37" s="3"/>
      <c r="B37" s="68" t="s">
        <v>609</v>
      </c>
      <c r="C37" s="80">
        <v>701</v>
      </c>
      <c r="D37" s="81">
        <v>1</v>
      </c>
      <c r="E37" s="81">
        <v>2</v>
      </c>
      <c r="F37" s="82" t="s">
        <v>608</v>
      </c>
      <c r="G37" s="83" t="s">
        <v>0</v>
      </c>
      <c r="H37" s="67">
        <v>34049.360000000001</v>
      </c>
      <c r="I37" s="1"/>
    </row>
    <row r="38" spans="1:9" ht="94.5" x14ac:dyDescent="0.25">
      <c r="A38" s="3"/>
      <c r="B38" s="68" t="s">
        <v>696</v>
      </c>
      <c r="C38" s="80">
        <v>701</v>
      </c>
      <c r="D38" s="81">
        <v>1</v>
      </c>
      <c r="E38" s="81">
        <v>2</v>
      </c>
      <c r="F38" s="82" t="s">
        <v>697</v>
      </c>
      <c r="G38" s="83" t="s">
        <v>0</v>
      </c>
      <c r="H38" s="67">
        <v>34049.360000000001</v>
      </c>
      <c r="I38" s="1"/>
    </row>
    <row r="39" spans="1:9" ht="63" x14ac:dyDescent="0.25">
      <c r="A39" s="3"/>
      <c r="B39" s="68" t="s">
        <v>48</v>
      </c>
      <c r="C39" s="80">
        <v>701</v>
      </c>
      <c r="D39" s="81">
        <v>1</v>
      </c>
      <c r="E39" s="81">
        <v>2</v>
      </c>
      <c r="F39" s="82" t="s">
        <v>697</v>
      </c>
      <c r="G39" s="83" t="s">
        <v>47</v>
      </c>
      <c r="H39" s="67">
        <v>34049.360000000001</v>
      </c>
      <c r="I39" s="1"/>
    </row>
    <row r="40" spans="1:9" ht="47.25" x14ac:dyDescent="0.25">
      <c r="A40" s="3"/>
      <c r="B40" s="68" t="s">
        <v>70</v>
      </c>
      <c r="C40" s="80">
        <v>701</v>
      </c>
      <c r="D40" s="81">
        <v>1</v>
      </c>
      <c r="E40" s="81">
        <v>4</v>
      </c>
      <c r="F40" s="82" t="s">
        <v>0</v>
      </c>
      <c r="G40" s="83" t="s">
        <v>0</v>
      </c>
      <c r="H40" s="67">
        <v>42709232.490000002</v>
      </c>
      <c r="I40" s="1"/>
    </row>
    <row r="41" spans="1:9" ht="47.25" x14ac:dyDescent="0.25">
      <c r="A41" s="3"/>
      <c r="B41" s="68" t="s">
        <v>29</v>
      </c>
      <c r="C41" s="80">
        <v>701</v>
      </c>
      <c r="D41" s="81">
        <v>1</v>
      </c>
      <c r="E41" s="81">
        <v>4</v>
      </c>
      <c r="F41" s="82" t="s">
        <v>28</v>
      </c>
      <c r="G41" s="83" t="s">
        <v>0</v>
      </c>
      <c r="H41" s="67">
        <v>42014587.270000003</v>
      </c>
      <c r="I41" s="1"/>
    </row>
    <row r="42" spans="1:9" ht="63" x14ac:dyDescent="0.25">
      <c r="A42" s="3"/>
      <c r="B42" s="68" t="s">
        <v>53</v>
      </c>
      <c r="C42" s="80">
        <v>701</v>
      </c>
      <c r="D42" s="81">
        <v>1</v>
      </c>
      <c r="E42" s="81">
        <v>4</v>
      </c>
      <c r="F42" s="82" t="s">
        <v>52</v>
      </c>
      <c r="G42" s="83" t="s">
        <v>0</v>
      </c>
      <c r="H42" s="67">
        <v>42014587.270000003</v>
      </c>
      <c r="I42" s="1"/>
    </row>
    <row r="43" spans="1:9" x14ac:dyDescent="0.25">
      <c r="A43" s="3"/>
      <c r="B43" s="68" t="s">
        <v>51</v>
      </c>
      <c r="C43" s="80">
        <v>701</v>
      </c>
      <c r="D43" s="81">
        <v>1</v>
      </c>
      <c r="E43" s="81">
        <v>4</v>
      </c>
      <c r="F43" s="82" t="s">
        <v>50</v>
      </c>
      <c r="G43" s="83" t="s">
        <v>0</v>
      </c>
      <c r="H43" s="67">
        <v>42014587.270000003</v>
      </c>
      <c r="I43" s="1"/>
    </row>
    <row r="44" spans="1:9" x14ac:dyDescent="0.25">
      <c r="A44" s="3"/>
      <c r="B44" s="68" t="s">
        <v>69</v>
      </c>
      <c r="C44" s="80">
        <v>701</v>
      </c>
      <c r="D44" s="81">
        <v>1</v>
      </c>
      <c r="E44" s="81">
        <v>4</v>
      </c>
      <c r="F44" s="82" t="s">
        <v>67</v>
      </c>
      <c r="G44" s="83" t="s">
        <v>0</v>
      </c>
      <c r="H44" s="67">
        <v>5275160.6100000003</v>
      </c>
      <c r="I44" s="1"/>
    </row>
    <row r="45" spans="1:9" ht="63" x14ac:dyDescent="0.25">
      <c r="A45" s="3"/>
      <c r="B45" s="68" t="s">
        <v>48</v>
      </c>
      <c r="C45" s="80">
        <v>701</v>
      </c>
      <c r="D45" s="81">
        <v>1</v>
      </c>
      <c r="E45" s="81">
        <v>4</v>
      </c>
      <c r="F45" s="82" t="s">
        <v>67</v>
      </c>
      <c r="G45" s="83" t="s">
        <v>47</v>
      </c>
      <c r="H45" s="67">
        <v>1250833.98</v>
      </c>
      <c r="I45" s="1"/>
    </row>
    <row r="46" spans="1:9" ht="31.5" x14ac:dyDescent="0.25">
      <c r="A46" s="3"/>
      <c r="B46" s="68" t="s">
        <v>3</v>
      </c>
      <c r="C46" s="80">
        <v>701</v>
      </c>
      <c r="D46" s="81">
        <v>1</v>
      </c>
      <c r="E46" s="81">
        <v>4</v>
      </c>
      <c r="F46" s="82" t="s">
        <v>67</v>
      </c>
      <c r="G46" s="83" t="s">
        <v>1</v>
      </c>
      <c r="H46" s="67">
        <v>3983777.63</v>
      </c>
      <c r="I46" s="1"/>
    </row>
    <row r="47" spans="1:9" x14ac:dyDescent="0.25">
      <c r="A47" s="3"/>
      <c r="B47" s="68" t="s">
        <v>68</v>
      </c>
      <c r="C47" s="80">
        <v>701</v>
      </c>
      <c r="D47" s="81">
        <v>1</v>
      </c>
      <c r="E47" s="81">
        <v>4</v>
      </c>
      <c r="F47" s="82" t="s">
        <v>67</v>
      </c>
      <c r="G47" s="83" t="s">
        <v>66</v>
      </c>
      <c r="H47" s="67">
        <v>40549</v>
      </c>
      <c r="I47" s="1"/>
    </row>
    <row r="48" spans="1:9" ht="31.5" x14ac:dyDescent="0.25">
      <c r="A48" s="3"/>
      <c r="B48" s="68" t="s">
        <v>65</v>
      </c>
      <c r="C48" s="80">
        <v>701</v>
      </c>
      <c r="D48" s="81">
        <v>1</v>
      </c>
      <c r="E48" s="81">
        <v>4</v>
      </c>
      <c r="F48" s="82" t="s">
        <v>64</v>
      </c>
      <c r="G48" s="83" t="s">
        <v>0</v>
      </c>
      <c r="H48" s="67">
        <v>35711916.390000001</v>
      </c>
      <c r="I48" s="1"/>
    </row>
    <row r="49" spans="1:9" ht="63" x14ac:dyDescent="0.25">
      <c r="A49" s="3"/>
      <c r="B49" s="68" t="s">
        <v>48</v>
      </c>
      <c r="C49" s="80">
        <v>701</v>
      </c>
      <c r="D49" s="81">
        <v>1</v>
      </c>
      <c r="E49" s="81">
        <v>4</v>
      </c>
      <c r="F49" s="82" t="s">
        <v>64</v>
      </c>
      <c r="G49" s="83" t="s">
        <v>47</v>
      </c>
      <c r="H49" s="67">
        <v>35711916.390000001</v>
      </c>
      <c r="I49" s="1"/>
    </row>
    <row r="50" spans="1:9" x14ac:dyDescent="0.25">
      <c r="A50" s="3"/>
      <c r="B50" s="68" t="s">
        <v>63</v>
      </c>
      <c r="C50" s="80">
        <v>701</v>
      </c>
      <c r="D50" s="81">
        <v>1</v>
      </c>
      <c r="E50" s="81">
        <v>4</v>
      </c>
      <c r="F50" s="82" t="s">
        <v>62</v>
      </c>
      <c r="G50" s="83" t="s">
        <v>0</v>
      </c>
      <c r="H50" s="67">
        <v>160588</v>
      </c>
      <c r="I50" s="1"/>
    </row>
    <row r="51" spans="1:9" ht="31.5" x14ac:dyDescent="0.25">
      <c r="A51" s="3"/>
      <c r="B51" s="68" t="s">
        <v>3</v>
      </c>
      <c r="C51" s="80">
        <v>701</v>
      </c>
      <c r="D51" s="81">
        <v>1</v>
      </c>
      <c r="E51" s="81">
        <v>4</v>
      </c>
      <c r="F51" s="82" t="s">
        <v>62</v>
      </c>
      <c r="G51" s="83" t="s">
        <v>1</v>
      </c>
      <c r="H51" s="67">
        <v>160588</v>
      </c>
      <c r="I51" s="1"/>
    </row>
    <row r="52" spans="1:9" ht="31.5" x14ac:dyDescent="0.25">
      <c r="A52" s="3"/>
      <c r="B52" s="68" t="s">
        <v>602</v>
      </c>
      <c r="C52" s="80">
        <v>701</v>
      </c>
      <c r="D52" s="81">
        <v>1</v>
      </c>
      <c r="E52" s="81">
        <v>4</v>
      </c>
      <c r="F52" s="82" t="s">
        <v>601</v>
      </c>
      <c r="G52" s="83" t="s">
        <v>0</v>
      </c>
      <c r="H52" s="67">
        <v>866922.27</v>
      </c>
      <c r="I52" s="1"/>
    </row>
    <row r="53" spans="1:9" ht="63" x14ac:dyDescent="0.25">
      <c r="A53" s="3"/>
      <c r="B53" s="68" t="s">
        <v>48</v>
      </c>
      <c r="C53" s="80">
        <v>701</v>
      </c>
      <c r="D53" s="81">
        <v>1</v>
      </c>
      <c r="E53" s="81">
        <v>4</v>
      </c>
      <c r="F53" s="82" t="s">
        <v>601</v>
      </c>
      <c r="G53" s="83" t="s">
        <v>47</v>
      </c>
      <c r="H53" s="67">
        <v>646872.52</v>
      </c>
      <c r="I53" s="1"/>
    </row>
    <row r="54" spans="1:9" ht="31.5" x14ac:dyDescent="0.25">
      <c r="A54" s="3"/>
      <c r="B54" s="68" t="s">
        <v>3</v>
      </c>
      <c r="C54" s="80">
        <v>701</v>
      </c>
      <c r="D54" s="81">
        <v>1</v>
      </c>
      <c r="E54" s="81">
        <v>4</v>
      </c>
      <c r="F54" s="82" t="s">
        <v>601</v>
      </c>
      <c r="G54" s="83" t="s">
        <v>1</v>
      </c>
      <c r="H54" s="67">
        <v>220049.75</v>
      </c>
      <c r="I54" s="1"/>
    </row>
    <row r="55" spans="1:9" ht="31.5" x14ac:dyDescent="0.25">
      <c r="A55" s="3"/>
      <c r="B55" s="68" t="s">
        <v>118</v>
      </c>
      <c r="C55" s="80">
        <v>701</v>
      </c>
      <c r="D55" s="81">
        <v>1</v>
      </c>
      <c r="E55" s="81">
        <v>4</v>
      </c>
      <c r="F55" s="82" t="s">
        <v>117</v>
      </c>
      <c r="G55" s="83" t="s">
        <v>0</v>
      </c>
      <c r="H55" s="67">
        <v>641645.22</v>
      </c>
      <c r="I55" s="1"/>
    </row>
    <row r="56" spans="1:9" x14ac:dyDescent="0.25">
      <c r="A56" s="3"/>
      <c r="B56" s="68" t="s">
        <v>609</v>
      </c>
      <c r="C56" s="80">
        <v>701</v>
      </c>
      <c r="D56" s="81">
        <v>1</v>
      </c>
      <c r="E56" s="81">
        <v>4</v>
      </c>
      <c r="F56" s="82" t="s">
        <v>608</v>
      </c>
      <c r="G56" s="83" t="s">
        <v>0</v>
      </c>
      <c r="H56" s="67">
        <v>585613.22</v>
      </c>
      <c r="I56" s="1"/>
    </row>
    <row r="57" spans="1:9" ht="94.5" x14ac:dyDescent="0.25">
      <c r="A57" s="3"/>
      <c r="B57" s="68" t="s">
        <v>696</v>
      </c>
      <c r="C57" s="80">
        <v>701</v>
      </c>
      <c r="D57" s="81">
        <v>1</v>
      </c>
      <c r="E57" s="81">
        <v>4</v>
      </c>
      <c r="F57" s="82" t="s">
        <v>697</v>
      </c>
      <c r="G57" s="83" t="s">
        <v>0</v>
      </c>
      <c r="H57" s="67">
        <v>585613.22</v>
      </c>
      <c r="I57" s="1"/>
    </row>
    <row r="58" spans="1:9" ht="63" x14ac:dyDescent="0.25">
      <c r="A58" s="3"/>
      <c r="B58" s="68" t="s">
        <v>48</v>
      </c>
      <c r="C58" s="80">
        <v>701</v>
      </c>
      <c r="D58" s="81">
        <v>1</v>
      </c>
      <c r="E58" s="81">
        <v>4</v>
      </c>
      <c r="F58" s="82" t="s">
        <v>697</v>
      </c>
      <c r="G58" s="83" t="s">
        <v>47</v>
      </c>
      <c r="H58" s="67">
        <v>585613.22</v>
      </c>
      <c r="I58" s="1"/>
    </row>
    <row r="59" spans="1:9" x14ac:dyDescent="0.25">
      <c r="A59" s="3"/>
      <c r="B59" s="68" t="s">
        <v>116</v>
      </c>
      <c r="C59" s="80">
        <v>701</v>
      </c>
      <c r="D59" s="81">
        <v>1</v>
      </c>
      <c r="E59" s="81">
        <v>4</v>
      </c>
      <c r="F59" s="82" t="s">
        <v>115</v>
      </c>
      <c r="G59" s="83" t="s">
        <v>0</v>
      </c>
      <c r="H59" s="67">
        <v>56032</v>
      </c>
      <c r="I59" s="1"/>
    </row>
    <row r="60" spans="1:9" ht="47.25" x14ac:dyDescent="0.25">
      <c r="A60" s="3"/>
      <c r="B60" s="68" t="s">
        <v>114</v>
      </c>
      <c r="C60" s="80">
        <v>701</v>
      </c>
      <c r="D60" s="81">
        <v>1</v>
      </c>
      <c r="E60" s="81">
        <v>4</v>
      </c>
      <c r="F60" s="82" t="s">
        <v>113</v>
      </c>
      <c r="G60" s="83" t="s">
        <v>0</v>
      </c>
      <c r="H60" s="67">
        <v>12582</v>
      </c>
      <c r="I60" s="1"/>
    </row>
    <row r="61" spans="1:9" ht="63" x14ac:dyDescent="0.25">
      <c r="A61" s="3"/>
      <c r="B61" s="68" t="s">
        <v>48</v>
      </c>
      <c r="C61" s="80">
        <v>701</v>
      </c>
      <c r="D61" s="81">
        <v>1</v>
      </c>
      <c r="E61" s="81">
        <v>4</v>
      </c>
      <c r="F61" s="82" t="s">
        <v>113</v>
      </c>
      <c r="G61" s="83" t="s">
        <v>47</v>
      </c>
      <c r="H61" s="67">
        <v>12582</v>
      </c>
      <c r="I61" s="1"/>
    </row>
    <row r="62" spans="1:9" ht="31.5" x14ac:dyDescent="0.25">
      <c r="A62" s="3"/>
      <c r="B62" s="68" t="s">
        <v>457</v>
      </c>
      <c r="C62" s="80">
        <v>701</v>
      </c>
      <c r="D62" s="81">
        <v>1</v>
      </c>
      <c r="E62" s="81">
        <v>4</v>
      </c>
      <c r="F62" s="82" t="s">
        <v>456</v>
      </c>
      <c r="G62" s="83" t="s">
        <v>0</v>
      </c>
      <c r="H62" s="67">
        <v>43450</v>
      </c>
      <c r="I62" s="1"/>
    </row>
    <row r="63" spans="1:9" ht="63" x14ac:dyDescent="0.25">
      <c r="A63" s="3"/>
      <c r="B63" s="68" t="s">
        <v>48</v>
      </c>
      <c r="C63" s="80">
        <v>701</v>
      </c>
      <c r="D63" s="81">
        <v>1</v>
      </c>
      <c r="E63" s="81">
        <v>4</v>
      </c>
      <c r="F63" s="82" t="s">
        <v>456</v>
      </c>
      <c r="G63" s="83" t="s">
        <v>47</v>
      </c>
      <c r="H63" s="67">
        <v>2450</v>
      </c>
      <c r="I63" s="1"/>
    </row>
    <row r="64" spans="1:9" ht="31.5" x14ac:dyDescent="0.25">
      <c r="A64" s="3"/>
      <c r="B64" s="68" t="s">
        <v>3</v>
      </c>
      <c r="C64" s="80">
        <v>701</v>
      </c>
      <c r="D64" s="81">
        <v>1</v>
      </c>
      <c r="E64" s="81">
        <v>4</v>
      </c>
      <c r="F64" s="82" t="s">
        <v>456</v>
      </c>
      <c r="G64" s="83" t="s">
        <v>1</v>
      </c>
      <c r="H64" s="67">
        <v>41000</v>
      </c>
      <c r="I64" s="1"/>
    </row>
    <row r="65" spans="1:9" ht="31.5" x14ac:dyDescent="0.25">
      <c r="A65" s="3"/>
      <c r="B65" s="68" t="s">
        <v>61</v>
      </c>
      <c r="C65" s="80">
        <v>701</v>
      </c>
      <c r="D65" s="81">
        <v>1</v>
      </c>
      <c r="E65" s="81">
        <v>4</v>
      </c>
      <c r="F65" s="82" t="s">
        <v>60</v>
      </c>
      <c r="G65" s="83" t="s">
        <v>0</v>
      </c>
      <c r="H65" s="67">
        <v>53000</v>
      </c>
      <c r="I65" s="1"/>
    </row>
    <row r="66" spans="1:9" ht="78.75" x14ac:dyDescent="0.25">
      <c r="A66" s="3"/>
      <c r="B66" s="68" t="s">
        <v>59</v>
      </c>
      <c r="C66" s="80">
        <v>701</v>
      </c>
      <c r="D66" s="81">
        <v>1</v>
      </c>
      <c r="E66" s="81">
        <v>4</v>
      </c>
      <c r="F66" s="82" t="s">
        <v>58</v>
      </c>
      <c r="G66" s="83" t="s">
        <v>0</v>
      </c>
      <c r="H66" s="67">
        <v>53000</v>
      </c>
      <c r="I66" s="1"/>
    </row>
    <row r="67" spans="1:9" ht="47.25" x14ac:dyDescent="0.25">
      <c r="A67" s="3"/>
      <c r="B67" s="68" t="s">
        <v>57</v>
      </c>
      <c r="C67" s="80">
        <v>701</v>
      </c>
      <c r="D67" s="81">
        <v>1</v>
      </c>
      <c r="E67" s="81">
        <v>4</v>
      </c>
      <c r="F67" s="82" t="s">
        <v>56</v>
      </c>
      <c r="G67" s="83" t="s">
        <v>0</v>
      </c>
      <c r="H67" s="67">
        <v>53000</v>
      </c>
      <c r="I67" s="1"/>
    </row>
    <row r="68" spans="1:9" ht="31.5" x14ac:dyDescent="0.25">
      <c r="A68" s="3"/>
      <c r="B68" s="68" t="s">
        <v>3</v>
      </c>
      <c r="C68" s="80">
        <v>701</v>
      </c>
      <c r="D68" s="81">
        <v>1</v>
      </c>
      <c r="E68" s="81">
        <v>4</v>
      </c>
      <c r="F68" s="82" t="s">
        <v>56</v>
      </c>
      <c r="G68" s="83" t="s">
        <v>1</v>
      </c>
      <c r="H68" s="67">
        <v>53000</v>
      </c>
      <c r="I68" s="1"/>
    </row>
    <row r="69" spans="1:9" x14ac:dyDescent="0.25">
      <c r="A69" s="3"/>
      <c r="B69" s="68" t="s">
        <v>600</v>
      </c>
      <c r="C69" s="80">
        <v>701</v>
      </c>
      <c r="D69" s="81">
        <v>1</v>
      </c>
      <c r="E69" s="81">
        <v>5</v>
      </c>
      <c r="F69" s="82" t="s">
        <v>0</v>
      </c>
      <c r="G69" s="83" t="s">
        <v>0</v>
      </c>
      <c r="H69" s="67">
        <v>88760.5</v>
      </c>
      <c r="I69" s="1"/>
    </row>
    <row r="70" spans="1:9" ht="47.25" x14ac:dyDescent="0.25">
      <c r="A70" s="3"/>
      <c r="B70" s="68" t="s">
        <v>29</v>
      </c>
      <c r="C70" s="80">
        <v>701</v>
      </c>
      <c r="D70" s="81">
        <v>1</v>
      </c>
      <c r="E70" s="81">
        <v>5</v>
      </c>
      <c r="F70" s="82" t="s">
        <v>28</v>
      </c>
      <c r="G70" s="83" t="s">
        <v>0</v>
      </c>
      <c r="H70" s="67">
        <v>88760.5</v>
      </c>
      <c r="I70" s="1"/>
    </row>
    <row r="71" spans="1:9" ht="63" x14ac:dyDescent="0.25">
      <c r="A71" s="3"/>
      <c r="B71" s="68" t="s">
        <v>53</v>
      </c>
      <c r="C71" s="80">
        <v>701</v>
      </c>
      <c r="D71" s="81">
        <v>1</v>
      </c>
      <c r="E71" s="81">
        <v>5</v>
      </c>
      <c r="F71" s="82" t="s">
        <v>52</v>
      </c>
      <c r="G71" s="83" t="s">
        <v>0</v>
      </c>
      <c r="H71" s="67">
        <v>88760.5</v>
      </c>
      <c r="I71" s="1"/>
    </row>
    <row r="72" spans="1:9" x14ac:dyDescent="0.25">
      <c r="A72" s="3"/>
      <c r="B72" s="68" t="s">
        <v>51</v>
      </c>
      <c r="C72" s="80">
        <v>701</v>
      </c>
      <c r="D72" s="81">
        <v>1</v>
      </c>
      <c r="E72" s="81">
        <v>5</v>
      </c>
      <c r="F72" s="82" t="s">
        <v>50</v>
      </c>
      <c r="G72" s="83" t="s">
        <v>0</v>
      </c>
      <c r="H72" s="67">
        <v>88760.5</v>
      </c>
      <c r="I72" s="1"/>
    </row>
    <row r="73" spans="1:9" ht="47.25" x14ac:dyDescent="0.25">
      <c r="A73" s="3"/>
      <c r="B73" s="68" t="s">
        <v>599</v>
      </c>
      <c r="C73" s="80">
        <v>701</v>
      </c>
      <c r="D73" s="81">
        <v>1</v>
      </c>
      <c r="E73" s="81">
        <v>5</v>
      </c>
      <c r="F73" s="82" t="s">
        <v>598</v>
      </c>
      <c r="G73" s="83" t="s">
        <v>0</v>
      </c>
      <c r="H73" s="67">
        <v>88760.5</v>
      </c>
      <c r="I73" s="1"/>
    </row>
    <row r="74" spans="1:9" ht="31.5" x14ac:dyDescent="0.25">
      <c r="A74" s="3"/>
      <c r="B74" s="68" t="s">
        <v>3</v>
      </c>
      <c r="C74" s="80">
        <v>701</v>
      </c>
      <c r="D74" s="81">
        <v>1</v>
      </c>
      <c r="E74" s="81">
        <v>5</v>
      </c>
      <c r="F74" s="82" t="s">
        <v>598</v>
      </c>
      <c r="G74" s="83" t="s">
        <v>1</v>
      </c>
      <c r="H74" s="67">
        <v>88760.5</v>
      </c>
      <c r="I74" s="1"/>
    </row>
    <row r="75" spans="1:9" x14ac:dyDescent="0.25">
      <c r="A75" s="3"/>
      <c r="B75" s="68" t="s">
        <v>148</v>
      </c>
      <c r="C75" s="80">
        <v>701</v>
      </c>
      <c r="D75" s="81">
        <v>1</v>
      </c>
      <c r="E75" s="81">
        <v>13</v>
      </c>
      <c r="F75" s="82" t="s">
        <v>0</v>
      </c>
      <c r="G75" s="83" t="s">
        <v>0</v>
      </c>
      <c r="H75" s="67">
        <v>38187121.649999999</v>
      </c>
      <c r="I75" s="1"/>
    </row>
    <row r="76" spans="1:9" ht="31.5" x14ac:dyDescent="0.25">
      <c r="A76" s="3"/>
      <c r="B76" s="68" t="s">
        <v>112</v>
      </c>
      <c r="C76" s="80">
        <v>701</v>
      </c>
      <c r="D76" s="81">
        <v>1</v>
      </c>
      <c r="E76" s="81">
        <v>13</v>
      </c>
      <c r="F76" s="82" t="s">
        <v>111</v>
      </c>
      <c r="G76" s="83" t="s">
        <v>0</v>
      </c>
      <c r="H76" s="67">
        <v>155263.16</v>
      </c>
      <c r="I76" s="1"/>
    </row>
    <row r="77" spans="1:9" ht="31.5" x14ac:dyDescent="0.25">
      <c r="A77" s="3"/>
      <c r="B77" s="68" t="s">
        <v>597</v>
      </c>
      <c r="C77" s="80">
        <v>701</v>
      </c>
      <c r="D77" s="81">
        <v>1</v>
      </c>
      <c r="E77" s="81">
        <v>13</v>
      </c>
      <c r="F77" s="82" t="s">
        <v>596</v>
      </c>
      <c r="G77" s="83" t="s">
        <v>0</v>
      </c>
      <c r="H77" s="67">
        <v>50000</v>
      </c>
      <c r="I77" s="1"/>
    </row>
    <row r="78" spans="1:9" ht="31.5" x14ac:dyDescent="0.25">
      <c r="A78" s="3"/>
      <c r="B78" s="68" t="s">
        <v>595</v>
      </c>
      <c r="C78" s="80">
        <v>701</v>
      </c>
      <c r="D78" s="81">
        <v>1</v>
      </c>
      <c r="E78" s="81">
        <v>13</v>
      </c>
      <c r="F78" s="82" t="s">
        <v>594</v>
      </c>
      <c r="G78" s="83" t="s">
        <v>0</v>
      </c>
      <c r="H78" s="67">
        <v>30000</v>
      </c>
      <c r="I78" s="1"/>
    </row>
    <row r="79" spans="1:9" ht="31.5" x14ac:dyDescent="0.25">
      <c r="A79" s="3"/>
      <c r="B79" s="68" t="s">
        <v>593</v>
      </c>
      <c r="C79" s="80">
        <v>701</v>
      </c>
      <c r="D79" s="81">
        <v>1</v>
      </c>
      <c r="E79" s="81">
        <v>13</v>
      </c>
      <c r="F79" s="82" t="s">
        <v>592</v>
      </c>
      <c r="G79" s="83" t="s">
        <v>0</v>
      </c>
      <c r="H79" s="67">
        <v>30000</v>
      </c>
      <c r="I79" s="1"/>
    </row>
    <row r="80" spans="1:9" ht="31.5" x14ac:dyDescent="0.25">
      <c r="A80" s="3"/>
      <c r="B80" s="68" t="s">
        <v>3</v>
      </c>
      <c r="C80" s="80">
        <v>701</v>
      </c>
      <c r="D80" s="81">
        <v>1</v>
      </c>
      <c r="E80" s="81">
        <v>13</v>
      </c>
      <c r="F80" s="82" t="s">
        <v>592</v>
      </c>
      <c r="G80" s="83" t="s">
        <v>1</v>
      </c>
      <c r="H80" s="67">
        <v>30000</v>
      </c>
      <c r="I80" s="1"/>
    </row>
    <row r="81" spans="1:9" ht="47.25" x14ac:dyDescent="0.25">
      <c r="A81" s="3"/>
      <c r="B81" s="68" t="s">
        <v>591</v>
      </c>
      <c r="C81" s="80">
        <v>701</v>
      </c>
      <c r="D81" s="81">
        <v>1</v>
      </c>
      <c r="E81" s="81">
        <v>13</v>
      </c>
      <c r="F81" s="82" t="s">
        <v>590</v>
      </c>
      <c r="G81" s="83" t="s">
        <v>0</v>
      </c>
      <c r="H81" s="67">
        <v>20000</v>
      </c>
      <c r="I81" s="1"/>
    </row>
    <row r="82" spans="1:9" ht="47.25" x14ac:dyDescent="0.25">
      <c r="A82" s="3"/>
      <c r="B82" s="68" t="s">
        <v>589</v>
      </c>
      <c r="C82" s="80">
        <v>701</v>
      </c>
      <c r="D82" s="81">
        <v>1</v>
      </c>
      <c r="E82" s="81">
        <v>13</v>
      </c>
      <c r="F82" s="82" t="s">
        <v>588</v>
      </c>
      <c r="G82" s="83" t="s">
        <v>0</v>
      </c>
      <c r="H82" s="67">
        <v>20000</v>
      </c>
      <c r="I82" s="1"/>
    </row>
    <row r="83" spans="1:9" ht="31.5" x14ac:dyDescent="0.25">
      <c r="A83" s="3"/>
      <c r="B83" s="68" t="s">
        <v>3</v>
      </c>
      <c r="C83" s="80">
        <v>701</v>
      </c>
      <c r="D83" s="81">
        <v>1</v>
      </c>
      <c r="E83" s="81">
        <v>13</v>
      </c>
      <c r="F83" s="82" t="s">
        <v>588</v>
      </c>
      <c r="G83" s="83" t="s">
        <v>1</v>
      </c>
      <c r="H83" s="67">
        <v>20000</v>
      </c>
      <c r="I83" s="1"/>
    </row>
    <row r="84" spans="1:9" ht="31.5" x14ac:dyDescent="0.25">
      <c r="A84" s="3"/>
      <c r="B84" s="68" t="s">
        <v>110</v>
      </c>
      <c r="C84" s="80">
        <v>701</v>
      </c>
      <c r="D84" s="81">
        <v>1</v>
      </c>
      <c r="E84" s="81">
        <v>13</v>
      </c>
      <c r="F84" s="82" t="s">
        <v>109</v>
      </c>
      <c r="G84" s="83" t="s">
        <v>0</v>
      </c>
      <c r="H84" s="67">
        <v>105263.16</v>
      </c>
      <c r="I84" s="1"/>
    </row>
    <row r="85" spans="1:9" ht="31.5" x14ac:dyDescent="0.25">
      <c r="A85" s="3"/>
      <c r="B85" s="68" t="s">
        <v>587</v>
      </c>
      <c r="C85" s="80">
        <v>701</v>
      </c>
      <c r="D85" s="81">
        <v>1</v>
      </c>
      <c r="E85" s="81">
        <v>13</v>
      </c>
      <c r="F85" s="82" t="s">
        <v>586</v>
      </c>
      <c r="G85" s="83" t="s">
        <v>0</v>
      </c>
      <c r="H85" s="67">
        <v>105263.16</v>
      </c>
      <c r="I85" s="1"/>
    </row>
    <row r="86" spans="1:9" ht="31.5" x14ac:dyDescent="0.25">
      <c r="A86" s="3"/>
      <c r="B86" s="68" t="s">
        <v>585</v>
      </c>
      <c r="C86" s="80">
        <v>701</v>
      </c>
      <c r="D86" s="81">
        <v>1</v>
      </c>
      <c r="E86" s="81">
        <v>13</v>
      </c>
      <c r="F86" s="82" t="s">
        <v>584</v>
      </c>
      <c r="G86" s="83" t="s">
        <v>0</v>
      </c>
      <c r="H86" s="67">
        <v>105263.16</v>
      </c>
      <c r="I86" s="1"/>
    </row>
    <row r="87" spans="1:9" ht="31.5" x14ac:dyDescent="0.25">
      <c r="A87" s="3"/>
      <c r="B87" s="68" t="s">
        <v>3</v>
      </c>
      <c r="C87" s="80">
        <v>701</v>
      </c>
      <c r="D87" s="81">
        <v>1</v>
      </c>
      <c r="E87" s="81">
        <v>13</v>
      </c>
      <c r="F87" s="82" t="s">
        <v>584</v>
      </c>
      <c r="G87" s="83" t="s">
        <v>1</v>
      </c>
      <c r="H87" s="67">
        <v>105263.16</v>
      </c>
      <c r="I87" s="1"/>
    </row>
    <row r="88" spans="1:9" ht="94.5" x14ac:dyDescent="0.25">
      <c r="A88" s="3"/>
      <c r="B88" s="68" t="s">
        <v>583</v>
      </c>
      <c r="C88" s="80">
        <v>701</v>
      </c>
      <c r="D88" s="81">
        <v>1</v>
      </c>
      <c r="E88" s="81">
        <v>13</v>
      </c>
      <c r="F88" s="82" t="s">
        <v>582</v>
      </c>
      <c r="G88" s="83" t="s">
        <v>0</v>
      </c>
      <c r="H88" s="67">
        <v>12151625.85</v>
      </c>
      <c r="I88" s="1"/>
    </row>
    <row r="89" spans="1:9" ht="31.5" x14ac:dyDescent="0.25">
      <c r="A89" s="3"/>
      <c r="B89" s="68" t="s">
        <v>581</v>
      </c>
      <c r="C89" s="80">
        <v>701</v>
      </c>
      <c r="D89" s="81">
        <v>1</v>
      </c>
      <c r="E89" s="81">
        <v>13</v>
      </c>
      <c r="F89" s="82" t="s">
        <v>580</v>
      </c>
      <c r="G89" s="83" t="s">
        <v>0</v>
      </c>
      <c r="H89" s="67">
        <v>12151625.85</v>
      </c>
      <c r="I89" s="1"/>
    </row>
    <row r="90" spans="1:9" ht="47.25" x14ac:dyDescent="0.25">
      <c r="A90" s="3"/>
      <c r="B90" s="68" t="s">
        <v>579</v>
      </c>
      <c r="C90" s="80">
        <v>701</v>
      </c>
      <c r="D90" s="81">
        <v>1</v>
      </c>
      <c r="E90" s="81">
        <v>13</v>
      </c>
      <c r="F90" s="82" t="s">
        <v>578</v>
      </c>
      <c r="G90" s="83" t="s">
        <v>0</v>
      </c>
      <c r="H90" s="67">
        <v>12151625.85</v>
      </c>
      <c r="I90" s="1"/>
    </row>
    <row r="91" spans="1:9" ht="31.5" x14ac:dyDescent="0.25">
      <c r="A91" s="3"/>
      <c r="B91" s="68" t="s">
        <v>169</v>
      </c>
      <c r="C91" s="80">
        <v>701</v>
      </c>
      <c r="D91" s="81">
        <v>1</v>
      </c>
      <c r="E91" s="81">
        <v>13</v>
      </c>
      <c r="F91" s="82" t="s">
        <v>577</v>
      </c>
      <c r="G91" s="83" t="s">
        <v>0</v>
      </c>
      <c r="H91" s="67">
        <v>12151625.85</v>
      </c>
      <c r="I91" s="1"/>
    </row>
    <row r="92" spans="1:9" ht="63" x14ac:dyDescent="0.25">
      <c r="A92" s="3"/>
      <c r="B92" s="68" t="s">
        <v>48</v>
      </c>
      <c r="C92" s="80">
        <v>701</v>
      </c>
      <c r="D92" s="81">
        <v>1</v>
      </c>
      <c r="E92" s="81">
        <v>13</v>
      </c>
      <c r="F92" s="82" t="s">
        <v>577</v>
      </c>
      <c r="G92" s="83" t="s">
        <v>47</v>
      </c>
      <c r="H92" s="67">
        <v>10122763.42</v>
      </c>
      <c r="I92" s="1"/>
    </row>
    <row r="93" spans="1:9" ht="31.5" x14ac:dyDescent="0.25">
      <c r="A93" s="3"/>
      <c r="B93" s="68" t="s">
        <v>3</v>
      </c>
      <c r="C93" s="80">
        <v>701</v>
      </c>
      <c r="D93" s="81">
        <v>1</v>
      </c>
      <c r="E93" s="81">
        <v>13</v>
      </c>
      <c r="F93" s="82" t="s">
        <v>577</v>
      </c>
      <c r="G93" s="83" t="s">
        <v>1</v>
      </c>
      <c r="H93" s="67">
        <v>1812102.43</v>
      </c>
      <c r="I93" s="1"/>
    </row>
    <row r="94" spans="1:9" x14ac:dyDescent="0.25">
      <c r="A94" s="3"/>
      <c r="B94" s="68" t="s">
        <v>68</v>
      </c>
      <c r="C94" s="80">
        <v>701</v>
      </c>
      <c r="D94" s="81">
        <v>1</v>
      </c>
      <c r="E94" s="81">
        <v>13</v>
      </c>
      <c r="F94" s="82" t="s">
        <v>577</v>
      </c>
      <c r="G94" s="83" t="s">
        <v>66</v>
      </c>
      <c r="H94" s="67">
        <v>216760</v>
      </c>
      <c r="I94" s="1"/>
    </row>
    <row r="95" spans="1:9" ht="47.25" x14ac:dyDescent="0.25">
      <c r="A95" s="3"/>
      <c r="B95" s="68" t="s">
        <v>29</v>
      </c>
      <c r="C95" s="80">
        <v>701</v>
      </c>
      <c r="D95" s="81">
        <v>1</v>
      </c>
      <c r="E95" s="81">
        <v>13</v>
      </c>
      <c r="F95" s="82" t="s">
        <v>28</v>
      </c>
      <c r="G95" s="83" t="s">
        <v>0</v>
      </c>
      <c r="H95" s="67">
        <v>20164292.25</v>
      </c>
      <c r="I95" s="1"/>
    </row>
    <row r="96" spans="1:9" ht="63" x14ac:dyDescent="0.25">
      <c r="A96" s="3"/>
      <c r="B96" s="68" t="s">
        <v>53</v>
      </c>
      <c r="C96" s="80">
        <v>701</v>
      </c>
      <c r="D96" s="81">
        <v>1</v>
      </c>
      <c r="E96" s="81">
        <v>13</v>
      </c>
      <c r="F96" s="82" t="s">
        <v>52</v>
      </c>
      <c r="G96" s="83" t="s">
        <v>0</v>
      </c>
      <c r="H96" s="67">
        <v>20164292.25</v>
      </c>
      <c r="I96" s="1"/>
    </row>
    <row r="97" spans="1:9" x14ac:dyDescent="0.25">
      <c r="A97" s="3"/>
      <c r="B97" s="68" t="s">
        <v>51</v>
      </c>
      <c r="C97" s="80">
        <v>701</v>
      </c>
      <c r="D97" s="81">
        <v>1</v>
      </c>
      <c r="E97" s="81">
        <v>13</v>
      </c>
      <c r="F97" s="82" t="s">
        <v>50</v>
      </c>
      <c r="G97" s="83" t="s">
        <v>0</v>
      </c>
      <c r="H97" s="67">
        <v>20164292.25</v>
      </c>
      <c r="I97" s="1"/>
    </row>
    <row r="98" spans="1:9" ht="31.5" x14ac:dyDescent="0.25">
      <c r="A98" s="3"/>
      <c r="B98" s="68" t="s">
        <v>169</v>
      </c>
      <c r="C98" s="80">
        <v>701</v>
      </c>
      <c r="D98" s="81">
        <v>1</v>
      </c>
      <c r="E98" s="81">
        <v>13</v>
      </c>
      <c r="F98" s="82" t="s">
        <v>576</v>
      </c>
      <c r="G98" s="83" t="s">
        <v>0</v>
      </c>
      <c r="H98" s="67">
        <v>19002878</v>
      </c>
      <c r="I98" s="1"/>
    </row>
    <row r="99" spans="1:9" ht="63" x14ac:dyDescent="0.25">
      <c r="A99" s="3"/>
      <c r="B99" s="68" t="s">
        <v>48</v>
      </c>
      <c r="C99" s="80">
        <v>701</v>
      </c>
      <c r="D99" s="81">
        <v>1</v>
      </c>
      <c r="E99" s="81">
        <v>13</v>
      </c>
      <c r="F99" s="82" t="s">
        <v>576</v>
      </c>
      <c r="G99" s="83" t="s">
        <v>47</v>
      </c>
      <c r="H99" s="67">
        <v>12878126</v>
      </c>
      <c r="I99" s="1"/>
    </row>
    <row r="100" spans="1:9" ht="31.5" x14ac:dyDescent="0.25">
      <c r="A100" s="3"/>
      <c r="B100" s="68" t="s">
        <v>3</v>
      </c>
      <c r="C100" s="80">
        <v>701</v>
      </c>
      <c r="D100" s="81">
        <v>1</v>
      </c>
      <c r="E100" s="81">
        <v>13</v>
      </c>
      <c r="F100" s="82" t="s">
        <v>576</v>
      </c>
      <c r="G100" s="83" t="s">
        <v>1</v>
      </c>
      <c r="H100" s="67">
        <v>6061691</v>
      </c>
      <c r="I100" s="1"/>
    </row>
    <row r="101" spans="1:9" x14ac:dyDescent="0.25">
      <c r="A101" s="3"/>
      <c r="B101" s="68" t="s">
        <v>68</v>
      </c>
      <c r="C101" s="80">
        <v>701</v>
      </c>
      <c r="D101" s="81">
        <v>1</v>
      </c>
      <c r="E101" s="81">
        <v>13</v>
      </c>
      <c r="F101" s="82" t="s">
        <v>576</v>
      </c>
      <c r="G101" s="83" t="s">
        <v>66</v>
      </c>
      <c r="H101" s="67">
        <v>63061</v>
      </c>
      <c r="I101" s="1"/>
    </row>
    <row r="102" spans="1:9" ht="31.5" x14ac:dyDescent="0.25">
      <c r="A102" s="3"/>
      <c r="B102" s="68" t="s">
        <v>575</v>
      </c>
      <c r="C102" s="80">
        <v>701</v>
      </c>
      <c r="D102" s="81">
        <v>1</v>
      </c>
      <c r="E102" s="81">
        <v>13</v>
      </c>
      <c r="F102" s="82" t="s">
        <v>574</v>
      </c>
      <c r="G102" s="83" t="s">
        <v>0</v>
      </c>
      <c r="H102" s="67">
        <v>28107.1</v>
      </c>
      <c r="I102" s="1"/>
    </row>
    <row r="103" spans="1:9" ht="31.5" x14ac:dyDescent="0.25">
      <c r="A103" s="3"/>
      <c r="B103" s="68" t="s">
        <v>3</v>
      </c>
      <c r="C103" s="80">
        <v>701</v>
      </c>
      <c r="D103" s="81">
        <v>1</v>
      </c>
      <c r="E103" s="81">
        <v>13</v>
      </c>
      <c r="F103" s="82" t="s">
        <v>574</v>
      </c>
      <c r="G103" s="83" t="s">
        <v>1</v>
      </c>
      <c r="H103" s="67">
        <v>28107.1</v>
      </c>
      <c r="I103" s="1"/>
    </row>
    <row r="104" spans="1:9" ht="31.5" x14ac:dyDescent="0.25">
      <c r="A104" s="3"/>
      <c r="B104" s="68" t="s">
        <v>573</v>
      </c>
      <c r="C104" s="80">
        <v>701</v>
      </c>
      <c r="D104" s="81">
        <v>1</v>
      </c>
      <c r="E104" s="81">
        <v>13</v>
      </c>
      <c r="F104" s="82" t="s">
        <v>572</v>
      </c>
      <c r="G104" s="83" t="s">
        <v>0</v>
      </c>
      <c r="H104" s="67">
        <v>1106307.1499999999</v>
      </c>
      <c r="I104" s="1"/>
    </row>
    <row r="105" spans="1:9" ht="63" x14ac:dyDescent="0.25">
      <c r="A105" s="3"/>
      <c r="B105" s="68" t="s">
        <v>48</v>
      </c>
      <c r="C105" s="80">
        <v>701</v>
      </c>
      <c r="D105" s="81">
        <v>1</v>
      </c>
      <c r="E105" s="81">
        <v>13</v>
      </c>
      <c r="F105" s="82" t="s">
        <v>572</v>
      </c>
      <c r="G105" s="83" t="s">
        <v>47</v>
      </c>
      <c r="H105" s="67">
        <v>1019529</v>
      </c>
      <c r="I105" s="1"/>
    </row>
    <row r="106" spans="1:9" ht="31.5" x14ac:dyDescent="0.25">
      <c r="A106" s="3"/>
      <c r="B106" s="68" t="s">
        <v>3</v>
      </c>
      <c r="C106" s="80">
        <v>701</v>
      </c>
      <c r="D106" s="81">
        <v>1</v>
      </c>
      <c r="E106" s="81">
        <v>13</v>
      </c>
      <c r="F106" s="82" t="s">
        <v>572</v>
      </c>
      <c r="G106" s="83" t="s">
        <v>1</v>
      </c>
      <c r="H106" s="67">
        <v>86778.15</v>
      </c>
      <c r="I106" s="1"/>
    </row>
    <row r="107" spans="1:9" ht="31.5" x14ac:dyDescent="0.25">
      <c r="A107" s="3"/>
      <c r="B107" s="68" t="s">
        <v>571</v>
      </c>
      <c r="C107" s="80">
        <v>701</v>
      </c>
      <c r="D107" s="81">
        <v>1</v>
      </c>
      <c r="E107" s="81">
        <v>13</v>
      </c>
      <c r="F107" s="82" t="s">
        <v>570</v>
      </c>
      <c r="G107" s="83" t="s">
        <v>0</v>
      </c>
      <c r="H107" s="67">
        <v>27000</v>
      </c>
      <c r="I107" s="1"/>
    </row>
    <row r="108" spans="1:9" ht="31.5" x14ac:dyDescent="0.25">
      <c r="A108" s="3"/>
      <c r="B108" s="68" t="s">
        <v>3</v>
      </c>
      <c r="C108" s="80">
        <v>701</v>
      </c>
      <c r="D108" s="81">
        <v>1</v>
      </c>
      <c r="E108" s="81">
        <v>13</v>
      </c>
      <c r="F108" s="82" t="s">
        <v>570</v>
      </c>
      <c r="G108" s="83" t="s">
        <v>1</v>
      </c>
      <c r="H108" s="67">
        <v>27000</v>
      </c>
      <c r="I108" s="1"/>
    </row>
    <row r="109" spans="1:9" ht="31.5" x14ac:dyDescent="0.25">
      <c r="A109" s="3"/>
      <c r="B109" s="68" t="s">
        <v>118</v>
      </c>
      <c r="C109" s="80">
        <v>701</v>
      </c>
      <c r="D109" s="81">
        <v>1</v>
      </c>
      <c r="E109" s="81">
        <v>13</v>
      </c>
      <c r="F109" s="82" t="s">
        <v>117</v>
      </c>
      <c r="G109" s="83" t="s">
        <v>0</v>
      </c>
      <c r="H109" s="67">
        <v>5657940.3899999997</v>
      </c>
      <c r="I109" s="1"/>
    </row>
    <row r="110" spans="1:9" x14ac:dyDescent="0.25">
      <c r="A110" s="3"/>
      <c r="B110" s="68" t="s">
        <v>116</v>
      </c>
      <c r="C110" s="80">
        <v>701</v>
      </c>
      <c r="D110" s="81">
        <v>1</v>
      </c>
      <c r="E110" s="81">
        <v>13</v>
      </c>
      <c r="F110" s="82" t="s">
        <v>115</v>
      </c>
      <c r="G110" s="83" t="s">
        <v>0</v>
      </c>
      <c r="H110" s="67">
        <v>5657940.3899999997</v>
      </c>
      <c r="I110" s="1"/>
    </row>
    <row r="111" spans="1:9" x14ac:dyDescent="0.25">
      <c r="A111" s="3"/>
      <c r="B111" s="68" t="s">
        <v>569</v>
      </c>
      <c r="C111" s="80">
        <v>701</v>
      </c>
      <c r="D111" s="81">
        <v>1</v>
      </c>
      <c r="E111" s="81">
        <v>13</v>
      </c>
      <c r="F111" s="82" t="s">
        <v>568</v>
      </c>
      <c r="G111" s="83" t="s">
        <v>0</v>
      </c>
      <c r="H111" s="67">
        <v>1003000</v>
      </c>
      <c r="I111" s="1"/>
    </row>
    <row r="112" spans="1:9" ht="31.5" x14ac:dyDescent="0.25">
      <c r="A112" s="3"/>
      <c r="B112" s="68" t="s">
        <v>3</v>
      </c>
      <c r="C112" s="80">
        <v>701</v>
      </c>
      <c r="D112" s="81">
        <v>1</v>
      </c>
      <c r="E112" s="81">
        <v>13</v>
      </c>
      <c r="F112" s="82" t="s">
        <v>568</v>
      </c>
      <c r="G112" s="83" t="s">
        <v>1</v>
      </c>
      <c r="H112" s="67">
        <v>503000</v>
      </c>
      <c r="I112" s="1"/>
    </row>
    <row r="113" spans="1:9" x14ac:dyDescent="0.25">
      <c r="A113" s="3"/>
      <c r="B113" s="68" t="s">
        <v>68</v>
      </c>
      <c r="C113" s="80">
        <v>701</v>
      </c>
      <c r="D113" s="81">
        <v>1</v>
      </c>
      <c r="E113" s="81">
        <v>13</v>
      </c>
      <c r="F113" s="82" t="s">
        <v>568</v>
      </c>
      <c r="G113" s="83" t="s">
        <v>66</v>
      </c>
      <c r="H113" s="67">
        <v>500000</v>
      </c>
      <c r="I113" s="1"/>
    </row>
    <row r="114" spans="1:9" ht="31.5" x14ac:dyDescent="0.25">
      <c r="A114" s="3"/>
      <c r="B114" s="68" t="s">
        <v>567</v>
      </c>
      <c r="C114" s="80">
        <v>701</v>
      </c>
      <c r="D114" s="81">
        <v>1</v>
      </c>
      <c r="E114" s="81">
        <v>13</v>
      </c>
      <c r="F114" s="82" t="s">
        <v>566</v>
      </c>
      <c r="G114" s="83" t="s">
        <v>0</v>
      </c>
      <c r="H114" s="67">
        <v>68024</v>
      </c>
      <c r="I114" s="1"/>
    </row>
    <row r="115" spans="1:9" x14ac:dyDescent="0.25">
      <c r="A115" s="3"/>
      <c r="B115" s="68" t="s">
        <v>68</v>
      </c>
      <c r="C115" s="80">
        <v>701</v>
      </c>
      <c r="D115" s="81">
        <v>1</v>
      </c>
      <c r="E115" s="81">
        <v>13</v>
      </c>
      <c r="F115" s="82" t="s">
        <v>566</v>
      </c>
      <c r="G115" s="83" t="s">
        <v>66</v>
      </c>
      <c r="H115" s="67">
        <v>68024</v>
      </c>
      <c r="I115" s="1"/>
    </row>
    <row r="116" spans="1:9" ht="47.25" x14ac:dyDescent="0.25">
      <c r="A116" s="3"/>
      <c r="B116" s="68" t="s">
        <v>509</v>
      </c>
      <c r="C116" s="80">
        <v>701</v>
      </c>
      <c r="D116" s="81">
        <v>1</v>
      </c>
      <c r="E116" s="81">
        <v>13</v>
      </c>
      <c r="F116" s="82" t="s">
        <v>565</v>
      </c>
      <c r="G116" s="83" t="s">
        <v>0</v>
      </c>
      <c r="H116" s="67">
        <v>1025000</v>
      </c>
      <c r="I116" s="1"/>
    </row>
    <row r="117" spans="1:9" ht="31.5" x14ac:dyDescent="0.25">
      <c r="A117" s="3"/>
      <c r="B117" s="68" t="s">
        <v>3</v>
      </c>
      <c r="C117" s="80">
        <v>701</v>
      </c>
      <c r="D117" s="81">
        <v>1</v>
      </c>
      <c r="E117" s="81">
        <v>13</v>
      </c>
      <c r="F117" s="82" t="s">
        <v>565</v>
      </c>
      <c r="G117" s="83" t="s">
        <v>1</v>
      </c>
      <c r="H117" s="67">
        <v>1025000</v>
      </c>
      <c r="I117" s="1"/>
    </row>
    <row r="118" spans="1:9" ht="31.5" x14ac:dyDescent="0.25">
      <c r="A118" s="3"/>
      <c r="B118" s="68" t="s">
        <v>564</v>
      </c>
      <c r="C118" s="80">
        <v>701</v>
      </c>
      <c r="D118" s="81">
        <v>1</v>
      </c>
      <c r="E118" s="81">
        <v>13</v>
      </c>
      <c r="F118" s="82" t="s">
        <v>563</v>
      </c>
      <c r="G118" s="83" t="s">
        <v>0</v>
      </c>
      <c r="H118" s="67">
        <v>458358.56</v>
      </c>
      <c r="I118" s="1"/>
    </row>
    <row r="119" spans="1:9" ht="31.5" x14ac:dyDescent="0.25">
      <c r="A119" s="3"/>
      <c r="B119" s="68" t="s">
        <v>3</v>
      </c>
      <c r="C119" s="80">
        <v>701</v>
      </c>
      <c r="D119" s="81">
        <v>1</v>
      </c>
      <c r="E119" s="81">
        <v>13</v>
      </c>
      <c r="F119" s="82" t="s">
        <v>563</v>
      </c>
      <c r="G119" s="83" t="s">
        <v>1</v>
      </c>
      <c r="H119" s="67">
        <v>458358.56</v>
      </c>
      <c r="I119" s="1"/>
    </row>
    <row r="120" spans="1:9" ht="47.25" x14ac:dyDescent="0.25">
      <c r="A120" s="3"/>
      <c r="B120" s="68" t="s">
        <v>562</v>
      </c>
      <c r="C120" s="80">
        <v>701</v>
      </c>
      <c r="D120" s="81">
        <v>1</v>
      </c>
      <c r="E120" s="81">
        <v>13</v>
      </c>
      <c r="F120" s="82" t="s">
        <v>561</v>
      </c>
      <c r="G120" s="83" t="s">
        <v>0</v>
      </c>
      <c r="H120" s="67">
        <v>186215</v>
      </c>
      <c r="I120" s="1"/>
    </row>
    <row r="121" spans="1:9" ht="31.5" x14ac:dyDescent="0.25">
      <c r="A121" s="3"/>
      <c r="B121" s="68" t="s">
        <v>3</v>
      </c>
      <c r="C121" s="80">
        <v>701</v>
      </c>
      <c r="D121" s="81">
        <v>1</v>
      </c>
      <c r="E121" s="81">
        <v>13</v>
      </c>
      <c r="F121" s="82" t="s">
        <v>561</v>
      </c>
      <c r="G121" s="83" t="s">
        <v>1</v>
      </c>
      <c r="H121" s="67">
        <v>186215</v>
      </c>
      <c r="I121" s="1"/>
    </row>
    <row r="122" spans="1:9" ht="63" x14ac:dyDescent="0.25">
      <c r="A122" s="3"/>
      <c r="B122" s="68" t="s">
        <v>560</v>
      </c>
      <c r="C122" s="80">
        <v>701</v>
      </c>
      <c r="D122" s="81">
        <v>1</v>
      </c>
      <c r="E122" s="81">
        <v>13</v>
      </c>
      <c r="F122" s="82" t="s">
        <v>559</v>
      </c>
      <c r="G122" s="83" t="s">
        <v>0</v>
      </c>
      <c r="H122" s="67">
        <v>100000</v>
      </c>
      <c r="I122" s="1"/>
    </row>
    <row r="123" spans="1:9" x14ac:dyDescent="0.25">
      <c r="A123" s="3"/>
      <c r="B123" s="68" t="s">
        <v>146</v>
      </c>
      <c r="C123" s="80">
        <v>701</v>
      </c>
      <c r="D123" s="81">
        <v>1</v>
      </c>
      <c r="E123" s="81">
        <v>13</v>
      </c>
      <c r="F123" s="82" t="s">
        <v>559</v>
      </c>
      <c r="G123" s="83" t="s">
        <v>144</v>
      </c>
      <c r="H123" s="67">
        <v>100000</v>
      </c>
      <c r="I123" s="1"/>
    </row>
    <row r="124" spans="1:9" ht="31.5" x14ac:dyDescent="0.25">
      <c r="A124" s="3"/>
      <c r="B124" s="68" t="s">
        <v>558</v>
      </c>
      <c r="C124" s="80">
        <v>701</v>
      </c>
      <c r="D124" s="81">
        <v>1</v>
      </c>
      <c r="E124" s="81">
        <v>13</v>
      </c>
      <c r="F124" s="82" t="s">
        <v>557</v>
      </c>
      <c r="G124" s="83" t="s">
        <v>0</v>
      </c>
      <c r="H124" s="67">
        <v>2229772.83</v>
      </c>
      <c r="I124" s="1"/>
    </row>
    <row r="125" spans="1:9" ht="31.5" x14ac:dyDescent="0.25">
      <c r="A125" s="3"/>
      <c r="B125" s="68" t="s">
        <v>3</v>
      </c>
      <c r="C125" s="80">
        <v>701</v>
      </c>
      <c r="D125" s="81">
        <v>1</v>
      </c>
      <c r="E125" s="81">
        <v>13</v>
      </c>
      <c r="F125" s="82" t="s">
        <v>557</v>
      </c>
      <c r="G125" s="83" t="s">
        <v>1</v>
      </c>
      <c r="H125" s="67">
        <v>2227863.5099999998</v>
      </c>
      <c r="I125" s="1"/>
    </row>
    <row r="126" spans="1:9" x14ac:dyDescent="0.25">
      <c r="A126" s="3"/>
      <c r="B126" s="68" t="s">
        <v>68</v>
      </c>
      <c r="C126" s="80">
        <v>701</v>
      </c>
      <c r="D126" s="81">
        <v>1</v>
      </c>
      <c r="E126" s="81">
        <v>13</v>
      </c>
      <c r="F126" s="82" t="s">
        <v>557</v>
      </c>
      <c r="G126" s="83" t="s">
        <v>66</v>
      </c>
      <c r="H126" s="67">
        <v>1909.32</v>
      </c>
      <c r="I126" s="1"/>
    </row>
    <row r="127" spans="1:9" ht="31.5" x14ac:dyDescent="0.25">
      <c r="A127" s="3"/>
      <c r="B127" s="68" t="s">
        <v>556</v>
      </c>
      <c r="C127" s="80">
        <v>701</v>
      </c>
      <c r="D127" s="81">
        <v>1</v>
      </c>
      <c r="E127" s="81">
        <v>13</v>
      </c>
      <c r="F127" s="82" t="s">
        <v>555</v>
      </c>
      <c r="G127" s="83" t="s">
        <v>0</v>
      </c>
      <c r="H127" s="67">
        <v>587570</v>
      </c>
      <c r="I127" s="1"/>
    </row>
    <row r="128" spans="1:9" ht="31.5" x14ac:dyDescent="0.25">
      <c r="A128" s="3"/>
      <c r="B128" s="68" t="s">
        <v>3</v>
      </c>
      <c r="C128" s="80">
        <v>701</v>
      </c>
      <c r="D128" s="81">
        <v>1</v>
      </c>
      <c r="E128" s="81">
        <v>13</v>
      </c>
      <c r="F128" s="82" t="s">
        <v>555</v>
      </c>
      <c r="G128" s="83" t="s">
        <v>1</v>
      </c>
      <c r="H128" s="67">
        <v>587570</v>
      </c>
      <c r="I128" s="1"/>
    </row>
    <row r="129" spans="1:9" ht="31.5" x14ac:dyDescent="0.25">
      <c r="A129" s="3"/>
      <c r="B129" s="68" t="s">
        <v>61</v>
      </c>
      <c r="C129" s="80">
        <v>701</v>
      </c>
      <c r="D129" s="81">
        <v>1</v>
      </c>
      <c r="E129" s="81">
        <v>13</v>
      </c>
      <c r="F129" s="82" t="s">
        <v>60</v>
      </c>
      <c r="G129" s="83" t="s">
        <v>0</v>
      </c>
      <c r="H129" s="67">
        <v>58000</v>
      </c>
      <c r="I129" s="1"/>
    </row>
    <row r="130" spans="1:9" ht="78.75" x14ac:dyDescent="0.25">
      <c r="A130" s="3"/>
      <c r="B130" s="68" t="s">
        <v>59</v>
      </c>
      <c r="C130" s="80">
        <v>701</v>
      </c>
      <c r="D130" s="81">
        <v>1</v>
      </c>
      <c r="E130" s="81">
        <v>13</v>
      </c>
      <c r="F130" s="82" t="s">
        <v>58</v>
      </c>
      <c r="G130" s="83" t="s">
        <v>0</v>
      </c>
      <c r="H130" s="67">
        <v>58000</v>
      </c>
      <c r="I130" s="1"/>
    </row>
    <row r="131" spans="1:9" ht="47.25" x14ac:dyDescent="0.25">
      <c r="A131" s="3"/>
      <c r="B131" s="68" t="s">
        <v>57</v>
      </c>
      <c r="C131" s="80">
        <v>701</v>
      </c>
      <c r="D131" s="81">
        <v>1</v>
      </c>
      <c r="E131" s="81">
        <v>13</v>
      </c>
      <c r="F131" s="82" t="s">
        <v>56</v>
      </c>
      <c r="G131" s="83" t="s">
        <v>0</v>
      </c>
      <c r="H131" s="67">
        <v>58000</v>
      </c>
      <c r="I131" s="1"/>
    </row>
    <row r="132" spans="1:9" ht="31.5" x14ac:dyDescent="0.25">
      <c r="A132" s="3"/>
      <c r="B132" s="68" t="s">
        <v>3</v>
      </c>
      <c r="C132" s="80">
        <v>701</v>
      </c>
      <c r="D132" s="81">
        <v>1</v>
      </c>
      <c r="E132" s="81">
        <v>13</v>
      </c>
      <c r="F132" s="82" t="s">
        <v>56</v>
      </c>
      <c r="G132" s="83" t="s">
        <v>1</v>
      </c>
      <c r="H132" s="67">
        <v>58000</v>
      </c>
      <c r="I132" s="1"/>
    </row>
    <row r="133" spans="1:9" ht="31.5" x14ac:dyDescent="0.25">
      <c r="A133" s="3"/>
      <c r="B133" s="68" t="s">
        <v>554</v>
      </c>
      <c r="C133" s="80">
        <v>701</v>
      </c>
      <c r="D133" s="81">
        <v>3</v>
      </c>
      <c r="E133" s="81">
        <v>0</v>
      </c>
      <c r="F133" s="82" t="s">
        <v>0</v>
      </c>
      <c r="G133" s="83" t="s">
        <v>0</v>
      </c>
      <c r="H133" s="67">
        <v>3828941</v>
      </c>
      <c r="I133" s="1"/>
    </row>
    <row r="134" spans="1:9" ht="31.5" x14ac:dyDescent="0.25">
      <c r="A134" s="3"/>
      <c r="B134" s="68" t="s">
        <v>553</v>
      </c>
      <c r="C134" s="80">
        <v>701</v>
      </c>
      <c r="D134" s="81">
        <v>3</v>
      </c>
      <c r="E134" s="81">
        <v>10</v>
      </c>
      <c r="F134" s="82" t="s">
        <v>0</v>
      </c>
      <c r="G134" s="83" t="s">
        <v>0</v>
      </c>
      <c r="H134" s="67">
        <v>3828941</v>
      </c>
      <c r="I134" s="1"/>
    </row>
    <row r="135" spans="1:9" ht="63" x14ac:dyDescent="0.25">
      <c r="A135" s="3"/>
      <c r="B135" s="68" t="s">
        <v>552</v>
      </c>
      <c r="C135" s="80">
        <v>701</v>
      </c>
      <c r="D135" s="81">
        <v>3</v>
      </c>
      <c r="E135" s="81">
        <v>10</v>
      </c>
      <c r="F135" s="82" t="s">
        <v>551</v>
      </c>
      <c r="G135" s="83" t="s">
        <v>0</v>
      </c>
      <c r="H135" s="67">
        <v>3828941</v>
      </c>
      <c r="I135" s="1"/>
    </row>
    <row r="136" spans="1:9" ht="78.75" x14ac:dyDescent="0.25">
      <c r="A136" s="3"/>
      <c r="B136" s="68" t="s">
        <v>550</v>
      </c>
      <c r="C136" s="80">
        <v>701</v>
      </c>
      <c r="D136" s="81">
        <v>3</v>
      </c>
      <c r="E136" s="81">
        <v>10</v>
      </c>
      <c r="F136" s="82" t="s">
        <v>549</v>
      </c>
      <c r="G136" s="83" t="s">
        <v>0</v>
      </c>
      <c r="H136" s="67">
        <v>3828941</v>
      </c>
      <c r="I136" s="1"/>
    </row>
    <row r="137" spans="1:9" ht="47.25" x14ac:dyDescent="0.25">
      <c r="A137" s="3"/>
      <c r="B137" s="68" t="s">
        <v>548</v>
      </c>
      <c r="C137" s="80">
        <v>701</v>
      </c>
      <c r="D137" s="81">
        <v>3</v>
      </c>
      <c r="E137" s="81">
        <v>10</v>
      </c>
      <c r="F137" s="82" t="s">
        <v>547</v>
      </c>
      <c r="G137" s="83" t="s">
        <v>0</v>
      </c>
      <c r="H137" s="67">
        <v>3828941</v>
      </c>
      <c r="I137" s="1"/>
    </row>
    <row r="138" spans="1:9" ht="31.5" x14ac:dyDescent="0.25">
      <c r="A138" s="3"/>
      <c r="B138" s="68" t="s">
        <v>169</v>
      </c>
      <c r="C138" s="80">
        <v>701</v>
      </c>
      <c r="D138" s="81">
        <v>3</v>
      </c>
      <c r="E138" s="81">
        <v>10</v>
      </c>
      <c r="F138" s="82" t="s">
        <v>546</v>
      </c>
      <c r="G138" s="83" t="s">
        <v>0</v>
      </c>
      <c r="H138" s="67">
        <v>3828941</v>
      </c>
      <c r="I138" s="1"/>
    </row>
    <row r="139" spans="1:9" ht="63" x14ac:dyDescent="0.25">
      <c r="A139" s="3"/>
      <c r="B139" s="68" t="s">
        <v>48</v>
      </c>
      <c r="C139" s="80">
        <v>701</v>
      </c>
      <c r="D139" s="81">
        <v>3</v>
      </c>
      <c r="E139" s="81">
        <v>10</v>
      </c>
      <c r="F139" s="82" t="s">
        <v>546</v>
      </c>
      <c r="G139" s="83" t="s">
        <v>47</v>
      </c>
      <c r="H139" s="67">
        <v>3307289</v>
      </c>
      <c r="I139" s="1"/>
    </row>
    <row r="140" spans="1:9" ht="31.5" x14ac:dyDescent="0.25">
      <c r="A140" s="3"/>
      <c r="B140" s="68" t="s">
        <v>3</v>
      </c>
      <c r="C140" s="80">
        <v>701</v>
      </c>
      <c r="D140" s="81">
        <v>3</v>
      </c>
      <c r="E140" s="81">
        <v>10</v>
      </c>
      <c r="F140" s="82" t="s">
        <v>546</v>
      </c>
      <c r="G140" s="83" t="s">
        <v>1</v>
      </c>
      <c r="H140" s="67">
        <v>520652</v>
      </c>
      <c r="I140" s="1"/>
    </row>
    <row r="141" spans="1:9" x14ac:dyDescent="0.25">
      <c r="A141" s="3"/>
      <c r="B141" s="68" t="s">
        <v>68</v>
      </c>
      <c r="C141" s="80">
        <v>701</v>
      </c>
      <c r="D141" s="81">
        <v>3</v>
      </c>
      <c r="E141" s="81">
        <v>10</v>
      </c>
      <c r="F141" s="82" t="s">
        <v>546</v>
      </c>
      <c r="G141" s="83" t="s">
        <v>66</v>
      </c>
      <c r="H141" s="67">
        <v>1000</v>
      </c>
      <c r="I141" s="1"/>
    </row>
    <row r="142" spans="1:9" x14ac:dyDescent="0.25">
      <c r="A142" s="3"/>
      <c r="B142" s="68" t="s">
        <v>45</v>
      </c>
      <c r="C142" s="80">
        <v>701</v>
      </c>
      <c r="D142" s="81">
        <v>4</v>
      </c>
      <c r="E142" s="81">
        <v>0</v>
      </c>
      <c r="F142" s="82" t="s">
        <v>0</v>
      </c>
      <c r="G142" s="83" t="s">
        <v>0</v>
      </c>
      <c r="H142" s="67">
        <v>26454554.420000002</v>
      </c>
      <c r="I142" s="1"/>
    </row>
    <row r="143" spans="1:9" x14ac:dyDescent="0.25">
      <c r="A143" s="3"/>
      <c r="B143" s="68" t="s">
        <v>143</v>
      </c>
      <c r="C143" s="80">
        <v>701</v>
      </c>
      <c r="D143" s="81">
        <v>4</v>
      </c>
      <c r="E143" s="81">
        <v>5</v>
      </c>
      <c r="F143" s="82" t="s">
        <v>0</v>
      </c>
      <c r="G143" s="83" t="s">
        <v>0</v>
      </c>
      <c r="H143" s="67">
        <v>765980.4</v>
      </c>
      <c r="I143" s="1"/>
    </row>
    <row r="144" spans="1:9" ht="47.25" x14ac:dyDescent="0.25">
      <c r="A144" s="3"/>
      <c r="B144" s="68" t="s">
        <v>29</v>
      </c>
      <c r="C144" s="80">
        <v>701</v>
      </c>
      <c r="D144" s="81">
        <v>4</v>
      </c>
      <c r="E144" s="81">
        <v>5</v>
      </c>
      <c r="F144" s="82" t="s">
        <v>28</v>
      </c>
      <c r="G144" s="83" t="s">
        <v>0</v>
      </c>
      <c r="H144" s="67">
        <v>765980.4</v>
      </c>
      <c r="I144" s="1"/>
    </row>
    <row r="145" spans="1:9" ht="31.5" x14ac:dyDescent="0.25">
      <c r="A145" s="3"/>
      <c r="B145" s="68" t="s">
        <v>27</v>
      </c>
      <c r="C145" s="80">
        <v>701</v>
      </c>
      <c r="D145" s="81">
        <v>4</v>
      </c>
      <c r="E145" s="81">
        <v>5</v>
      </c>
      <c r="F145" s="82" t="s">
        <v>26</v>
      </c>
      <c r="G145" s="83" t="s">
        <v>0</v>
      </c>
      <c r="H145" s="67">
        <v>765980.4</v>
      </c>
      <c r="I145" s="1"/>
    </row>
    <row r="146" spans="1:9" ht="31.5" x14ac:dyDescent="0.25">
      <c r="A146" s="3"/>
      <c r="B146" s="68" t="s">
        <v>545</v>
      </c>
      <c r="C146" s="80">
        <v>701</v>
      </c>
      <c r="D146" s="81">
        <v>4</v>
      </c>
      <c r="E146" s="81">
        <v>5</v>
      </c>
      <c r="F146" s="82" t="s">
        <v>544</v>
      </c>
      <c r="G146" s="83" t="s">
        <v>0</v>
      </c>
      <c r="H146" s="67">
        <v>765980.4</v>
      </c>
      <c r="I146" s="1"/>
    </row>
    <row r="147" spans="1:9" ht="31.5" x14ac:dyDescent="0.25">
      <c r="A147" s="3"/>
      <c r="B147" s="68" t="s">
        <v>543</v>
      </c>
      <c r="C147" s="80">
        <v>701</v>
      </c>
      <c r="D147" s="81">
        <v>4</v>
      </c>
      <c r="E147" s="81">
        <v>5</v>
      </c>
      <c r="F147" s="82" t="s">
        <v>542</v>
      </c>
      <c r="G147" s="83" t="s">
        <v>0</v>
      </c>
      <c r="H147" s="67">
        <v>765980.4</v>
      </c>
      <c r="I147" s="1"/>
    </row>
    <row r="148" spans="1:9" ht="31.5" x14ac:dyDescent="0.25">
      <c r="A148" s="3"/>
      <c r="B148" s="68" t="s">
        <v>3</v>
      </c>
      <c r="C148" s="80">
        <v>701</v>
      </c>
      <c r="D148" s="81">
        <v>4</v>
      </c>
      <c r="E148" s="81">
        <v>5</v>
      </c>
      <c r="F148" s="82" t="s">
        <v>542</v>
      </c>
      <c r="G148" s="83" t="s">
        <v>1</v>
      </c>
      <c r="H148" s="67">
        <v>765980.4</v>
      </c>
      <c r="I148" s="1"/>
    </row>
    <row r="149" spans="1:9" x14ac:dyDescent="0.25">
      <c r="A149" s="3"/>
      <c r="B149" s="68" t="s">
        <v>44</v>
      </c>
      <c r="C149" s="80">
        <v>701</v>
      </c>
      <c r="D149" s="81">
        <v>4</v>
      </c>
      <c r="E149" s="81">
        <v>9</v>
      </c>
      <c r="F149" s="82" t="s">
        <v>0</v>
      </c>
      <c r="G149" s="83" t="s">
        <v>0</v>
      </c>
      <c r="H149" s="67">
        <v>23322074.02</v>
      </c>
      <c r="I149" s="1"/>
    </row>
    <row r="150" spans="1:9" ht="31.5" x14ac:dyDescent="0.25">
      <c r="A150" s="3"/>
      <c r="B150" s="68" t="s">
        <v>43</v>
      </c>
      <c r="C150" s="80">
        <v>701</v>
      </c>
      <c r="D150" s="81">
        <v>4</v>
      </c>
      <c r="E150" s="81">
        <v>9</v>
      </c>
      <c r="F150" s="82" t="s">
        <v>42</v>
      </c>
      <c r="G150" s="83" t="s">
        <v>0</v>
      </c>
      <c r="H150" s="67">
        <v>10211341.02</v>
      </c>
      <c r="I150" s="1"/>
    </row>
    <row r="151" spans="1:9" ht="31.5" x14ac:dyDescent="0.25">
      <c r="A151" s="3"/>
      <c r="B151" s="68" t="s">
        <v>41</v>
      </c>
      <c r="C151" s="80">
        <v>701</v>
      </c>
      <c r="D151" s="81">
        <v>4</v>
      </c>
      <c r="E151" s="81">
        <v>9</v>
      </c>
      <c r="F151" s="82" t="s">
        <v>40</v>
      </c>
      <c r="G151" s="83" t="s">
        <v>0</v>
      </c>
      <c r="H151" s="67">
        <v>10211341.02</v>
      </c>
      <c r="I151" s="1"/>
    </row>
    <row r="152" spans="1:9" ht="47.25" x14ac:dyDescent="0.25">
      <c r="A152" s="3"/>
      <c r="B152" s="68" t="s">
        <v>39</v>
      </c>
      <c r="C152" s="80">
        <v>701</v>
      </c>
      <c r="D152" s="81">
        <v>4</v>
      </c>
      <c r="E152" s="81">
        <v>9</v>
      </c>
      <c r="F152" s="82" t="s">
        <v>38</v>
      </c>
      <c r="G152" s="83" t="s">
        <v>0</v>
      </c>
      <c r="H152" s="67">
        <v>1895141.02</v>
      </c>
      <c r="I152" s="1"/>
    </row>
    <row r="153" spans="1:9" ht="31.5" x14ac:dyDescent="0.25">
      <c r="A153" s="3"/>
      <c r="B153" s="68" t="s">
        <v>37</v>
      </c>
      <c r="C153" s="80">
        <v>701</v>
      </c>
      <c r="D153" s="81">
        <v>4</v>
      </c>
      <c r="E153" s="81">
        <v>9</v>
      </c>
      <c r="F153" s="82" t="s">
        <v>36</v>
      </c>
      <c r="G153" s="83" t="s">
        <v>0</v>
      </c>
      <c r="H153" s="67">
        <v>1895141.02</v>
      </c>
      <c r="I153" s="1"/>
    </row>
    <row r="154" spans="1:9" ht="31.5" x14ac:dyDescent="0.25">
      <c r="A154" s="3"/>
      <c r="B154" s="68" t="s">
        <v>3</v>
      </c>
      <c r="C154" s="80">
        <v>701</v>
      </c>
      <c r="D154" s="81">
        <v>4</v>
      </c>
      <c r="E154" s="81">
        <v>9</v>
      </c>
      <c r="F154" s="82" t="s">
        <v>36</v>
      </c>
      <c r="G154" s="83" t="s">
        <v>1</v>
      </c>
      <c r="H154" s="67">
        <v>1895141.02</v>
      </c>
      <c r="I154" s="1"/>
    </row>
    <row r="155" spans="1:9" x14ac:dyDescent="0.25">
      <c r="A155" s="3"/>
      <c r="B155" s="68" t="s">
        <v>81</v>
      </c>
      <c r="C155" s="80">
        <v>701</v>
      </c>
      <c r="D155" s="81">
        <v>4</v>
      </c>
      <c r="E155" s="81">
        <v>9</v>
      </c>
      <c r="F155" s="82" t="s">
        <v>80</v>
      </c>
      <c r="G155" s="83" t="s">
        <v>0</v>
      </c>
      <c r="H155" s="67">
        <v>100000</v>
      </c>
      <c r="I155" s="1"/>
    </row>
    <row r="156" spans="1:9" ht="47.25" x14ac:dyDescent="0.25">
      <c r="A156" s="3"/>
      <c r="B156" s="68" t="s">
        <v>79</v>
      </c>
      <c r="C156" s="80">
        <v>701</v>
      </c>
      <c r="D156" s="81">
        <v>4</v>
      </c>
      <c r="E156" s="81">
        <v>9</v>
      </c>
      <c r="F156" s="82" t="s">
        <v>78</v>
      </c>
      <c r="G156" s="83" t="s">
        <v>0</v>
      </c>
      <c r="H156" s="67">
        <v>100000</v>
      </c>
      <c r="I156" s="1"/>
    </row>
    <row r="157" spans="1:9" ht="31.5" x14ac:dyDescent="0.25">
      <c r="A157" s="3"/>
      <c r="B157" s="68" t="s">
        <v>3</v>
      </c>
      <c r="C157" s="80">
        <v>701</v>
      </c>
      <c r="D157" s="81">
        <v>4</v>
      </c>
      <c r="E157" s="81">
        <v>9</v>
      </c>
      <c r="F157" s="82" t="s">
        <v>78</v>
      </c>
      <c r="G157" s="83" t="s">
        <v>1</v>
      </c>
      <c r="H157" s="67">
        <v>100000</v>
      </c>
      <c r="I157" s="1"/>
    </row>
    <row r="158" spans="1:9" ht="31.5" x14ac:dyDescent="0.25">
      <c r="A158" s="3"/>
      <c r="B158" s="68" t="s">
        <v>35</v>
      </c>
      <c r="C158" s="80">
        <v>701</v>
      </c>
      <c r="D158" s="81">
        <v>4</v>
      </c>
      <c r="E158" s="81">
        <v>9</v>
      </c>
      <c r="F158" s="82" t="s">
        <v>34</v>
      </c>
      <c r="G158" s="83" t="s">
        <v>0</v>
      </c>
      <c r="H158" s="67">
        <v>7816200</v>
      </c>
      <c r="I158" s="1"/>
    </row>
    <row r="159" spans="1:9" ht="31.5" x14ac:dyDescent="0.25">
      <c r="A159" s="3"/>
      <c r="B159" s="68" t="s">
        <v>33</v>
      </c>
      <c r="C159" s="80">
        <v>701</v>
      </c>
      <c r="D159" s="81">
        <v>4</v>
      </c>
      <c r="E159" s="81">
        <v>9</v>
      </c>
      <c r="F159" s="82" t="s">
        <v>32</v>
      </c>
      <c r="G159" s="83" t="s">
        <v>0</v>
      </c>
      <c r="H159" s="67">
        <v>40000</v>
      </c>
      <c r="I159" s="1"/>
    </row>
    <row r="160" spans="1:9" ht="31.5" x14ac:dyDescent="0.25">
      <c r="A160" s="3"/>
      <c r="B160" s="68" t="s">
        <v>3</v>
      </c>
      <c r="C160" s="80">
        <v>701</v>
      </c>
      <c r="D160" s="81">
        <v>4</v>
      </c>
      <c r="E160" s="81">
        <v>9</v>
      </c>
      <c r="F160" s="82" t="s">
        <v>32</v>
      </c>
      <c r="G160" s="83" t="s">
        <v>1</v>
      </c>
      <c r="H160" s="67">
        <v>40000</v>
      </c>
      <c r="I160" s="1"/>
    </row>
    <row r="161" spans="1:9" ht="47.25" x14ac:dyDescent="0.25">
      <c r="A161" s="3"/>
      <c r="B161" s="68" t="s">
        <v>77</v>
      </c>
      <c r="C161" s="80">
        <v>701</v>
      </c>
      <c r="D161" s="81">
        <v>4</v>
      </c>
      <c r="E161" s="81">
        <v>9</v>
      </c>
      <c r="F161" s="82" t="s">
        <v>76</v>
      </c>
      <c r="G161" s="83" t="s">
        <v>0</v>
      </c>
      <c r="H161" s="67">
        <v>250000</v>
      </c>
      <c r="I161" s="1"/>
    </row>
    <row r="162" spans="1:9" ht="31.5" x14ac:dyDescent="0.25">
      <c r="A162" s="3"/>
      <c r="B162" s="68" t="s">
        <v>3</v>
      </c>
      <c r="C162" s="80">
        <v>701</v>
      </c>
      <c r="D162" s="81">
        <v>4</v>
      </c>
      <c r="E162" s="81">
        <v>9</v>
      </c>
      <c r="F162" s="82" t="s">
        <v>76</v>
      </c>
      <c r="G162" s="83" t="s">
        <v>1</v>
      </c>
      <c r="H162" s="67">
        <v>250000</v>
      </c>
      <c r="I162" s="1"/>
    </row>
    <row r="163" spans="1:9" ht="31.5" x14ac:dyDescent="0.25">
      <c r="A163" s="3"/>
      <c r="B163" s="68" t="s">
        <v>84</v>
      </c>
      <c r="C163" s="80">
        <v>701</v>
      </c>
      <c r="D163" s="81">
        <v>4</v>
      </c>
      <c r="E163" s="81">
        <v>9</v>
      </c>
      <c r="F163" s="82" t="s">
        <v>83</v>
      </c>
      <c r="G163" s="83" t="s">
        <v>0</v>
      </c>
      <c r="H163" s="67">
        <v>5576200</v>
      </c>
      <c r="I163" s="1"/>
    </row>
    <row r="164" spans="1:9" ht="31.5" x14ac:dyDescent="0.25">
      <c r="A164" s="3"/>
      <c r="B164" s="68" t="s">
        <v>3</v>
      </c>
      <c r="C164" s="80">
        <v>701</v>
      </c>
      <c r="D164" s="81">
        <v>4</v>
      </c>
      <c r="E164" s="81">
        <v>9</v>
      </c>
      <c r="F164" s="82" t="s">
        <v>83</v>
      </c>
      <c r="G164" s="83" t="s">
        <v>1</v>
      </c>
      <c r="H164" s="67">
        <v>5576200</v>
      </c>
      <c r="I164" s="1"/>
    </row>
    <row r="165" spans="1:9" ht="63" x14ac:dyDescent="0.25">
      <c r="A165" s="3"/>
      <c r="B165" s="68" t="s">
        <v>661</v>
      </c>
      <c r="C165" s="80">
        <v>701</v>
      </c>
      <c r="D165" s="81">
        <v>4</v>
      </c>
      <c r="E165" s="81">
        <v>9</v>
      </c>
      <c r="F165" s="82" t="s">
        <v>662</v>
      </c>
      <c r="G165" s="83" t="s">
        <v>0</v>
      </c>
      <c r="H165" s="67">
        <v>1950000</v>
      </c>
      <c r="I165" s="1"/>
    </row>
    <row r="166" spans="1:9" ht="31.5" x14ac:dyDescent="0.25">
      <c r="A166" s="3"/>
      <c r="B166" s="68" t="s">
        <v>417</v>
      </c>
      <c r="C166" s="80">
        <v>701</v>
      </c>
      <c r="D166" s="81">
        <v>4</v>
      </c>
      <c r="E166" s="81">
        <v>9</v>
      </c>
      <c r="F166" s="82" t="s">
        <v>662</v>
      </c>
      <c r="G166" s="83" t="s">
        <v>415</v>
      </c>
      <c r="H166" s="67">
        <v>1950000</v>
      </c>
      <c r="I166" s="1"/>
    </row>
    <row r="167" spans="1:9" ht="31.5" x14ac:dyDescent="0.25">
      <c r="A167" s="3"/>
      <c r="B167" s="68" t="s">
        <v>541</v>
      </c>
      <c r="C167" s="80">
        <v>701</v>
      </c>
      <c r="D167" s="81">
        <v>4</v>
      </c>
      <c r="E167" s="81">
        <v>9</v>
      </c>
      <c r="F167" s="82" t="s">
        <v>540</v>
      </c>
      <c r="G167" s="83" t="s">
        <v>0</v>
      </c>
      <c r="H167" s="67">
        <v>400000</v>
      </c>
      <c r="I167" s="1"/>
    </row>
    <row r="168" spans="1:9" ht="47.25" x14ac:dyDescent="0.25">
      <c r="A168" s="3"/>
      <c r="B168" s="68" t="s">
        <v>539</v>
      </c>
      <c r="C168" s="80">
        <v>701</v>
      </c>
      <c r="D168" s="81">
        <v>4</v>
      </c>
      <c r="E168" s="81">
        <v>9</v>
      </c>
      <c r="F168" s="82" t="s">
        <v>538</v>
      </c>
      <c r="G168" s="83" t="s">
        <v>0</v>
      </c>
      <c r="H168" s="67">
        <v>200000</v>
      </c>
      <c r="I168" s="1"/>
    </row>
    <row r="169" spans="1:9" ht="31.5" x14ac:dyDescent="0.25">
      <c r="A169" s="3"/>
      <c r="B169" s="68" t="s">
        <v>3</v>
      </c>
      <c r="C169" s="80">
        <v>701</v>
      </c>
      <c r="D169" s="81">
        <v>4</v>
      </c>
      <c r="E169" s="81">
        <v>9</v>
      </c>
      <c r="F169" s="82" t="s">
        <v>538</v>
      </c>
      <c r="G169" s="83" t="s">
        <v>1</v>
      </c>
      <c r="H169" s="67">
        <v>200000</v>
      </c>
      <c r="I169" s="1"/>
    </row>
    <row r="170" spans="1:9" ht="47.25" x14ac:dyDescent="0.25">
      <c r="A170" s="3"/>
      <c r="B170" s="68" t="s">
        <v>537</v>
      </c>
      <c r="C170" s="80">
        <v>701</v>
      </c>
      <c r="D170" s="81">
        <v>4</v>
      </c>
      <c r="E170" s="81">
        <v>9</v>
      </c>
      <c r="F170" s="82" t="s">
        <v>536</v>
      </c>
      <c r="G170" s="83" t="s">
        <v>0</v>
      </c>
      <c r="H170" s="67">
        <v>200000</v>
      </c>
      <c r="I170" s="1"/>
    </row>
    <row r="171" spans="1:9" ht="31.5" x14ac:dyDescent="0.25">
      <c r="A171" s="3"/>
      <c r="B171" s="68" t="s">
        <v>3</v>
      </c>
      <c r="C171" s="80">
        <v>701</v>
      </c>
      <c r="D171" s="81">
        <v>4</v>
      </c>
      <c r="E171" s="81">
        <v>9</v>
      </c>
      <c r="F171" s="82" t="s">
        <v>536</v>
      </c>
      <c r="G171" s="83" t="s">
        <v>1</v>
      </c>
      <c r="H171" s="67">
        <v>200000</v>
      </c>
      <c r="I171" s="1"/>
    </row>
    <row r="172" spans="1:9" ht="47.25" x14ac:dyDescent="0.25">
      <c r="A172" s="3"/>
      <c r="B172" s="68" t="s">
        <v>29</v>
      </c>
      <c r="C172" s="80">
        <v>701</v>
      </c>
      <c r="D172" s="81">
        <v>4</v>
      </c>
      <c r="E172" s="81">
        <v>9</v>
      </c>
      <c r="F172" s="82" t="s">
        <v>28</v>
      </c>
      <c r="G172" s="83" t="s">
        <v>0</v>
      </c>
      <c r="H172" s="67">
        <v>13110733</v>
      </c>
      <c r="I172" s="1"/>
    </row>
    <row r="173" spans="1:9" ht="31.5" x14ac:dyDescent="0.25">
      <c r="A173" s="3"/>
      <c r="B173" s="68" t="s">
        <v>27</v>
      </c>
      <c r="C173" s="80">
        <v>701</v>
      </c>
      <c r="D173" s="81">
        <v>4</v>
      </c>
      <c r="E173" s="81">
        <v>9</v>
      </c>
      <c r="F173" s="82" t="s">
        <v>26</v>
      </c>
      <c r="G173" s="83" t="s">
        <v>0</v>
      </c>
      <c r="H173" s="67">
        <v>13110733</v>
      </c>
      <c r="I173" s="1"/>
    </row>
    <row r="174" spans="1:9" ht="31.5" x14ac:dyDescent="0.25">
      <c r="A174" s="3"/>
      <c r="B174" s="68" t="s">
        <v>535</v>
      </c>
      <c r="C174" s="80">
        <v>701</v>
      </c>
      <c r="D174" s="81">
        <v>4</v>
      </c>
      <c r="E174" s="81">
        <v>9</v>
      </c>
      <c r="F174" s="82" t="s">
        <v>534</v>
      </c>
      <c r="G174" s="83" t="s">
        <v>0</v>
      </c>
      <c r="H174" s="67">
        <v>13110733</v>
      </c>
      <c r="I174" s="1"/>
    </row>
    <row r="175" spans="1:9" ht="47.25" x14ac:dyDescent="0.25">
      <c r="A175" s="3"/>
      <c r="B175" s="68" t="s">
        <v>663</v>
      </c>
      <c r="C175" s="80">
        <v>701</v>
      </c>
      <c r="D175" s="81">
        <v>4</v>
      </c>
      <c r="E175" s="81">
        <v>9</v>
      </c>
      <c r="F175" s="82" t="s">
        <v>664</v>
      </c>
      <c r="G175" s="83" t="s">
        <v>0</v>
      </c>
      <c r="H175" s="67">
        <v>792000</v>
      </c>
      <c r="I175" s="1"/>
    </row>
    <row r="176" spans="1:9" ht="31.5" x14ac:dyDescent="0.25">
      <c r="A176" s="3"/>
      <c r="B176" s="68" t="s">
        <v>417</v>
      </c>
      <c r="C176" s="80">
        <v>701</v>
      </c>
      <c r="D176" s="81">
        <v>4</v>
      </c>
      <c r="E176" s="81">
        <v>9</v>
      </c>
      <c r="F176" s="82" t="s">
        <v>664</v>
      </c>
      <c r="G176" s="83" t="s">
        <v>415</v>
      </c>
      <c r="H176" s="67">
        <v>792000</v>
      </c>
      <c r="I176" s="1"/>
    </row>
    <row r="177" spans="1:9" x14ac:dyDescent="0.25">
      <c r="A177" s="3"/>
      <c r="B177" s="68" t="s">
        <v>665</v>
      </c>
      <c r="C177" s="80">
        <v>701</v>
      </c>
      <c r="D177" s="81">
        <v>4</v>
      </c>
      <c r="E177" s="81">
        <v>9</v>
      </c>
      <c r="F177" s="82" t="s">
        <v>666</v>
      </c>
      <c r="G177" s="83" t="s">
        <v>0</v>
      </c>
      <c r="H177" s="67">
        <v>0</v>
      </c>
      <c r="I177" s="1"/>
    </row>
    <row r="178" spans="1:9" ht="31.5" x14ac:dyDescent="0.25">
      <c r="A178" s="3"/>
      <c r="B178" s="68" t="s">
        <v>3</v>
      </c>
      <c r="C178" s="80">
        <v>701</v>
      </c>
      <c r="D178" s="81">
        <v>4</v>
      </c>
      <c r="E178" s="81">
        <v>9</v>
      </c>
      <c r="F178" s="82" t="s">
        <v>666</v>
      </c>
      <c r="G178" s="83" t="s">
        <v>1</v>
      </c>
      <c r="H178" s="67">
        <v>0</v>
      </c>
      <c r="I178" s="1"/>
    </row>
    <row r="179" spans="1:9" ht="31.5" x14ac:dyDescent="0.25">
      <c r="A179" s="3"/>
      <c r="B179" s="68" t="s">
        <v>417</v>
      </c>
      <c r="C179" s="80">
        <v>701</v>
      </c>
      <c r="D179" s="81">
        <v>4</v>
      </c>
      <c r="E179" s="81">
        <v>9</v>
      </c>
      <c r="F179" s="82" t="s">
        <v>666</v>
      </c>
      <c r="G179" s="83" t="s">
        <v>415</v>
      </c>
      <c r="H179" s="67">
        <v>0</v>
      </c>
      <c r="I179" s="1"/>
    </row>
    <row r="180" spans="1:9" ht="47.25" x14ac:dyDescent="0.25">
      <c r="A180" s="3"/>
      <c r="B180" s="68" t="s">
        <v>533</v>
      </c>
      <c r="C180" s="80">
        <v>701</v>
      </c>
      <c r="D180" s="81">
        <v>4</v>
      </c>
      <c r="E180" s="81">
        <v>9</v>
      </c>
      <c r="F180" s="82" t="s">
        <v>532</v>
      </c>
      <c r="G180" s="83" t="s">
        <v>0</v>
      </c>
      <c r="H180" s="67">
        <v>12318733</v>
      </c>
      <c r="I180" s="1"/>
    </row>
    <row r="181" spans="1:9" ht="31.5" x14ac:dyDescent="0.25">
      <c r="A181" s="3"/>
      <c r="B181" s="68" t="s">
        <v>417</v>
      </c>
      <c r="C181" s="80">
        <v>701</v>
      </c>
      <c r="D181" s="81">
        <v>4</v>
      </c>
      <c r="E181" s="81">
        <v>9</v>
      </c>
      <c r="F181" s="82" t="s">
        <v>532</v>
      </c>
      <c r="G181" s="83" t="s">
        <v>415</v>
      </c>
      <c r="H181" s="67">
        <v>12318733</v>
      </c>
      <c r="I181" s="1"/>
    </row>
    <row r="182" spans="1:9" x14ac:dyDescent="0.25">
      <c r="A182" s="3"/>
      <c r="B182" s="68" t="s">
        <v>497</v>
      </c>
      <c r="C182" s="80">
        <v>701</v>
      </c>
      <c r="D182" s="81">
        <v>4</v>
      </c>
      <c r="E182" s="81">
        <v>12</v>
      </c>
      <c r="F182" s="82" t="s">
        <v>0</v>
      </c>
      <c r="G182" s="83" t="s">
        <v>0</v>
      </c>
      <c r="H182" s="67">
        <v>2366500</v>
      </c>
      <c r="I182" s="1"/>
    </row>
    <row r="183" spans="1:9" ht="31.5" x14ac:dyDescent="0.25">
      <c r="A183" s="3"/>
      <c r="B183" s="68" t="s">
        <v>112</v>
      </c>
      <c r="C183" s="80">
        <v>701</v>
      </c>
      <c r="D183" s="81">
        <v>4</v>
      </c>
      <c r="E183" s="81">
        <v>12</v>
      </c>
      <c r="F183" s="82" t="s">
        <v>111</v>
      </c>
      <c r="G183" s="83" t="s">
        <v>0</v>
      </c>
      <c r="H183" s="67">
        <v>500000</v>
      </c>
      <c r="I183" s="1"/>
    </row>
    <row r="184" spans="1:9" x14ac:dyDescent="0.25">
      <c r="A184" s="3"/>
      <c r="B184" s="68" t="s">
        <v>531</v>
      </c>
      <c r="C184" s="80">
        <v>701</v>
      </c>
      <c r="D184" s="81">
        <v>4</v>
      </c>
      <c r="E184" s="81">
        <v>12</v>
      </c>
      <c r="F184" s="82" t="s">
        <v>530</v>
      </c>
      <c r="G184" s="83" t="s">
        <v>0</v>
      </c>
      <c r="H184" s="67">
        <v>500000</v>
      </c>
      <c r="I184" s="1"/>
    </row>
    <row r="185" spans="1:9" x14ac:dyDescent="0.25">
      <c r="A185" s="3"/>
      <c r="B185" s="68" t="s">
        <v>529</v>
      </c>
      <c r="C185" s="80">
        <v>701</v>
      </c>
      <c r="D185" s="81">
        <v>4</v>
      </c>
      <c r="E185" s="81">
        <v>12</v>
      </c>
      <c r="F185" s="82" t="s">
        <v>528</v>
      </c>
      <c r="G185" s="83" t="s">
        <v>0</v>
      </c>
      <c r="H185" s="67">
        <v>500000</v>
      </c>
      <c r="I185" s="1"/>
    </row>
    <row r="186" spans="1:9" ht="47.25" x14ac:dyDescent="0.25">
      <c r="A186" s="3"/>
      <c r="B186" s="68" t="s">
        <v>527</v>
      </c>
      <c r="C186" s="80">
        <v>701</v>
      </c>
      <c r="D186" s="81">
        <v>4</v>
      </c>
      <c r="E186" s="81">
        <v>12</v>
      </c>
      <c r="F186" s="82" t="s">
        <v>526</v>
      </c>
      <c r="G186" s="83" t="s">
        <v>0</v>
      </c>
      <c r="H186" s="67">
        <v>500000</v>
      </c>
      <c r="I186" s="1"/>
    </row>
    <row r="187" spans="1:9" ht="31.5" x14ac:dyDescent="0.25">
      <c r="A187" s="3"/>
      <c r="B187" s="68" t="s">
        <v>168</v>
      </c>
      <c r="C187" s="80">
        <v>701</v>
      </c>
      <c r="D187" s="81">
        <v>4</v>
      </c>
      <c r="E187" s="81">
        <v>12</v>
      </c>
      <c r="F187" s="82" t="s">
        <v>526</v>
      </c>
      <c r="G187" s="83" t="s">
        <v>166</v>
      </c>
      <c r="H187" s="67">
        <v>500000</v>
      </c>
      <c r="I187" s="1"/>
    </row>
    <row r="188" spans="1:9" ht="47.25" x14ac:dyDescent="0.25">
      <c r="A188" s="3"/>
      <c r="B188" s="68" t="s">
        <v>29</v>
      </c>
      <c r="C188" s="80">
        <v>701</v>
      </c>
      <c r="D188" s="81">
        <v>4</v>
      </c>
      <c r="E188" s="81">
        <v>12</v>
      </c>
      <c r="F188" s="82" t="s">
        <v>28</v>
      </c>
      <c r="G188" s="83" t="s">
        <v>0</v>
      </c>
      <c r="H188" s="67">
        <v>1866500</v>
      </c>
      <c r="I188" s="1"/>
    </row>
    <row r="189" spans="1:9" ht="31.5" x14ac:dyDescent="0.25">
      <c r="A189" s="3"/>
      <c r="B189" s="68" t="s">
        <v>525</v>
      </c>
      <c r="C189" s="80">
        <v>701</v>
      </c>
      <c r="D189" s="81">
        <v>4</v>
      </c>
      <c r="E189" s="81">
        <v>12</v>
      </c>
      <c r="F189" s="82" t="s">
        <v>524</v>
      </c>
      <c r="G189" s="83" t="s">
        <v>0</v>
      </c>
      <c r="H189" s="67">
        <v>1866500</v>
      </c>
      <c r="I189" s="1"/>
    </row>
    <row r="190" spans="1:9" ht="31.5" x14ac:dyDescent="0.25">
      <c r="A190" s="3"/>
      <c r="B190" s="68" t="s">
        <v>523</v>
      </c>
      <c r="C190" s="80">
        <v>701</v>
      </c>
      <c r="D190" s="81">
        <v>4</v>
      </c>
      <c r="E190" s="81">
        <v>12</v>
      </c>
      <c r="F190" s="82" t="s">
        <v>522</v>
      </c>
      <c r="G190" s="83" t="s">
        <v>0</v>
      </c>
      <c r="H190" s="67">
        <v>1866500</v>
      </c>
      <c r="I190" s="1"/>
    </row>
    <row r="191" spans="1:9" ht="31.5" x14ac:dyDescent="0.25">
      <c r="A191" s="3"/>
      <c r="B191" s="68" t="s">
        <v>521</v>
      </c>
      <c r="C191" s="80">
        <v>701</v>
      </c>
      <c r="D191" s="81">
        <v>4</v>
      </c>
      <c r="E191" s="81">
        <v>12</v>
      </c>
      <c r="F191" s="82" t="s">
        <v>520</v>
      </c>
      <c r="G191" s="83" t="s">
        <v>0</v>
      </c>
      <c r="H191" s="67">
        <v>1866500</v>
      </c>
      <c r="I191" s="1"/>
    </row>
    <row r="192" spans="1:9" ht="31.5" x14ac:dyDescent="0.25">
      <c r="A192" s="3"/>
      <c r="B192" s="68" t="s">
        <v>3</v>
      </c>
      <c r="C192" s="80">
        <v>701</v>
      </c>
      <c r="D192" s="81">
        <v>4</v>
      </c>
      <c r="E192" s="81">
        <v>12</v>
      </c>
      <c r="F192" s="82" t="s">
        <v>520</v>
      </c>
      <c r="G192" s="83" t="s">
        <v>1</v>
      </c>
      <c r="H192" s="67">
        <v>1866500</v>
      </c>
      <c r="I192" s="1"/>
    </row>
    <row r="193" spans="1:9" x14ac:dyDescent="0.25">
      <c r="A193" s="3"/>
      <c r="B193" s="68" t="s">
        <v>31</v>
      </c>
      <c r="C193" s="80">
        <v>701</v>
      </c>
      <c r="D193" s="81">
        <v>5</v>
      </c>
      <c r="E193" s="81">
        <v>0</v>
      </c>
      <c r="F193" s="82" t="s">
        <v>0</v>
      </c>
      <c r="G193" s="83" t="s">
        <v>0</v>
      </c>
      <c r="H193" s="67">
        <v>1054050</v>
      </c>
      <c r="I193" s="1"/>
    </row>
    <row r="194" spans="1:9" x14ac:dyDescent="0.25">
      <c r="A194" s="3"/>
      <c r="B194" s="68" t="s">
        <v>95</v>
      </c>
      <c r="C194" s="80">
        <v>701</v>
      </c>
      <c r="D194" s="81">
        <v>5</v>
      </c>
      <c r="E194" s="81">
        <v>2</v>
      </c>
      <c r="F194" s="82" t="s">
        <v>0</v>
      </c>
      <c r="G194" s="83" t="s">
        <v>0</v>
      </c>
      <c r="H194" s="67">
        <v>1054050</v>
      </c>
      <c r="I194" s="1"/>
    </row>
    <row r="195" spans="1:9" ht="47.25" x14ac:dyDescent="0.25">
      <c r="A195" s="3"/>
      <c r="B195" s="68" t="s">
        <v>29</v>
      </c>
      <c r="C195" s="80">
        <v>701</v>
      </c>
      <c r="D195" s="81">
        <v>5</v>
      </c>
      <c r="E195" s="81">
        <v>2</v>
      </c>
      <c r="F195" s="82" t="s">
        <v>28</v>
      </c>
      <c r="G195" s="83" t="s">
        <v>0</v>
      </c>
      <c r="H195" s="67">
        <v>1054050</v>
      </c>
      <c r="I195" s="1"/>
    </row>
    <row r="196" spans="1:9" x14ac:dyDescent="0.25">
      <c r="A196" s="3"/>
      <c r="B196" s="68" t="s">
        <v>12</v>
      </c>
      <c r="C196" s="80">
        <v>701</v>
      </c>
      <c r="D196" s="81">
        <v>5</v>
      </c>
      <c r="E196" s="81">
        <v>2</v>
      </c>
      <c r="F196" s="82" t="s">
        <v>11</v>
      </c>
      <c r="G196" s="83" t="s">
        <v>0</v>
      </c>
      <c r="H196" s="67">
        <v>1054050</v>
      </c>
      <c r="I196" s="1"/>
    </row>
    <row r="197" spans="1:9" ht="31.5" x14ac:dyDescent="0.25">
      <c r="A197" s="3"/>
      <c r="B197" s="68" t="s">
        <v>10</v>
      </c>
      <c r="C197" s="80">
        <v>701</v>
      </c>
      <c r="D197" s="81">
        <v>5</v>
      </c>
      <c r="E197" s="81">
        <v>2</v>
      </c>
      <c r="F197" s="82" t="s">
        <v>9</v>
      </c>
      <c r="G197" s="83" t="s">
        <v>0</v>
      </c>
      <c r="H197" s="67">
        <v>1054050</v>
      </c>
      <c r="I197" s="1"/>
    </row>
    <row r="198" spans="1:9" ht="47.25" x14ac:dyDescent="0.25">
      <c r="A198" s="3"/>
      <c r="B198" s="68" t="s">
        <v>658</v>
      </c>
      <c r="C198" s="80">
        <v>701</v>
      </c>
      <c r="D198" s="81">
        <v>5</v>
      </c>
      <c r="E198" s="81">
        <v>2</v>
      </c>
      <c r="F198" s="82" t="s">
        <v>667</v>
      </c>
      <c r="G198" s="83" t="s">
        <v>0</v>
      </c>
      <c r="H198" s="67">
        <v>1054050</v>
      </c>
      <c r="I198" s="1"/>
    </row>
    <row r="199" spans="1:9" ht="31.5" x14ac:dyDescent="0.25">
      <c r="A199" s="3"/>
      <c r="B199" s="68" t="s">
        <v>3</v>
      </c>
      <c r="C199" s="80">
        <v>701</v>
      </c>
      <c r="D199" s="81">
        <v>5</v>
      </c>
      <c r="E199" s="81">
        <v>2</v>
      </c>
      <c r="F199" s="82" t="s">
        <v>667</v>
      </c>
      <c r="G199" s="83" t="s">
        <v>1</v>
      </c>
      <c r="H199" s="67">
        <v>1054050</v>
      </c>
      <c r="I199" s="1"/>
    </row>
    <row r="200" spans="1:9" x14ac:dyDescent="0.25">
      <c r="A200" s="3"/>
      <c r="B200" s="68" t="s">
        <v>659</v>
      </c>
      <c r="C200" s="80">
        <v>701</v>
      </c>
      <c r="D200" s="81">
        <v>6</v>
      </c>
      <c r="E200" s="81">
        <v>0</v>
      </c>
      <c r="F200" s="82" t="s">
        <v>0</v>
      </c>
      <c r="G200" s="83" t="s">
        <v>0</v>
      </c>
      <c r="H200" s="67">
        <v>1556.32</v>
      </c>
      <c r="I200" s="1"/>
    </row>
    <row r="201" spans="1:9" x14ac:dyDescent="0.25">
      <c r="A201" s="3"/>
      <c r="B201" s="68" t="s">
        <v>660</v>
      </c>
      <c r="C201" s="80">
        <v>701</v>
      </c>
      <c r="D201" s="81">
        <v>6</v>
      </c>
      <c r="E201" s="81">
        <v>5</v>
      </c>
      <c r="F201" s="82" t="s">
        <v>0</v>
      </c>
      <c r="G201" s="83" t="s">
        <v>0</v>
      </c>
      <c r="H201" s="67">
        <v>1556.32</v>
      </c>
      <c r="I201" s="1"/>
    </row>
    <row r="202" spans="1:9" ht="47.25" x14ac:dyDescent="0.25">
      <c r="A202" s="3"/>
      <c r="B202" s="68" t="s">
        <v>29</v>
      </c>
      <c r="C202" s="80">
        <v>701</v>
      </c>
      <c r="D202" s="81">
        <v>6</v>
      </c>
      <c r="E202" s="81">
        <v>5</v>
      </c>
      <c r="F202" s="82" t="s">
        <v>28</v>
      </c>
      <c r="G202" s="83" t="s">
        <v>0</v>
      </c>
      <c r="H202" s="67">
        <v>1556.32</v>
      </c>
      <c r="I202" s="1"/>
    </row>
    <row r="203" spans="1:9" x14ac:dyDescent="0.25">
      <c r="A203" s="3"/>
      <c r="B203" s="68" t="s">
        <v>12</v>
      </c>
      <c r="C203" s="80">
        <v>701</v>
      </c>
      <c r="D203" s="81">
        <v>6</v>
      </c>
      <c r="E203" s="81">
        <v>5</v>
      </c>
      <c r="F203" s="82" t="s">
        <v>11</v>
      </c>
      <c r="G203" s="83" t="s">
        <v>0</v>
      </c>
      <c r="H203" s="67">
        <v>1556.32</v>
      </c>
      <c r="I203" s="1"/>
    </row>
    <row r="204" spans="1:9" ht="31.5" x14ac:dyDescent="0.25">
      <c r="A204" s="3"/>
      <c r="B204" s="68" t="s">
        <v>10</v>
      </c>
      <c r="C204" s="80">
        <v>701</v>
      </c>
      <c r="D204" s="81">
        <v>6</v>
      </c>
      <c r="E204" s="81">
        <v>5</v>
      </c>
      <c r="F204" s="82" t="s">
        <v>9</v>
      </c>
      <c r="G204" s="83" t="s">
        <v>0</v>
      </c>
      <c r="H204" s="67">
        <v>1556.32</v>
      </c>
      <c r="I204" s="1"/>
    </row>
    <row r="205" spans="1:9" ht="31.5" x14ac:dyDescent="0.25">
      <c r="A205" s="3"/>
      <c r="B205" s="68" t="s">
        <v>8</v>
      </c>
      <c r="C205" s="80">
        <v>701</v>
      </c>
      <c r="D205" s="81">
        <v>6</v>
      </c>
      <c r="E205" s="81">
        <v>5</v>
      </c>
      <c r="F205" s="82" t="s">
        <v>7</v>
      </c>
      <c r="G205" s="83" t="s">
        <v>0</v>
      </c>
      <c r="H205" s="67">
        <v>1556.32</v>
      </c>
      <c r="I205" s="1"/>
    </row>
    <row r="206" spans="1:9" ht="31.5" x14ac:dyDescent="0.25">
      <c r="A206" s="3"/>
      <c r="B206" s="68" t="s">
        <v>3</v>
      </c>
      <c r="C206" s="80">
        <v>701</v>
      </c>
      <c r="D206" s="81">
        <v>6</v>
      </c>
      <c r="E206" s="81">
        <v>5</v>
      </c>
      <c r="F206" s="82" t="s">
        <v>7</v>
      </c>
      <c r="G206" s="83" t="s">
        <v>1</v>
      </c>
      <c r="H206" s="67">
        <v>1556.32</v>
      </c>
      <c r="I206" s="1"/>
    </row>
    <row r="207" spans="1:9" x14ac:dyDescent="0.25">
      <c r="A207" s="3"/>
      <c r="B207" s="68" t="s">
        <v>244</v>
      </c>
      <c r="C207" s="80">
        <v>701</v>
      </c>
      <c r="D207" s="81">
        <v>10</v>
      </c>
      <c r="E207" s="81">
        <v>0</v>
      </c>
      <c r="F207" s="82" t="s">
        <v>0</v>
      </c>
      <c r="G207" s="83" t="s">
        <v>0</v>
      </c>
      <c r="H207" s="67">
        <v>4862554.2</v>
      </c>
      <c r="I207" s="1"/>
    </row>
    <row r="208" spans="1:9" x14ac:dyDescent="0.25">
      <c r="A208" s="3"/>
      <c r="B208" s="68" t="s">
        <v>215</v>
      </c>
      <c r="C208" s="80">
        <v>701</v>
      </c>
      <c r="D208" s="81">
        <v>10</v>
      </c>
      <c r="E208" s="81">
        <v>4</v>
      </c>
      <c r="F208" s="82" t="s">
        <v>0</v>
      </c>
      <c r="G208" s="83" t="s">
        <v>0</v>
      </c>
      <c r="H208" s="67">
        <v>4862554.2</v>
      </c>
      <c r="I208" s="1"/>
    </row>
    <row r="209" spans="1:9" ht="47.25" x14ac:dyDescent="0.25">
      <c r="A209" s="3"/>
      <c r="B209" s="68" t="s">
        <v>29</v>
      </c>
      <c r="C209" s="80">
        <v>701</v>
      </c>
      <c r="D209" s="81">
        <v>10</v>
      </c>
      <c r="E209" s="81">
        <v>4</v>
      </c>
      <c r="F209" s="82" t="s">
        <v>28</v>
      </c>
      <c r="G209" s="83" t="s">
        <v>0</v>
      </c>
      <c r="H209" s="67">
        <v>4862554.2</v>
      </c>
      <c r="I209" s="1"/>
    </row>
    <row r="210" spans="1:9" x14ac:dyDescent="0.25">
      <c r="A210" s="3"/>
      <c r="B210" s="68" t="s">
        <v>12</v>
      </c>
      <c r="C210" s="80">
        <v>701</v>
      </c>
      <c r="D210" s="81">
        <v>10</v>
      </c>
      <c r="E210" s="81">
        <v>4</v>
      </c>
      <c r="F210" s="82" t="s">
        <v>11</v>
      </c>
      <c r="G210" s="83" t="s">
        <v>0</v>
      </c>
      <c r="H210" s="67">
        <v>4862554.2</v>
      </c>
      <c r="I210" s="1"/>
    </row>
    <row r="211" spans="1:9" ht="31.5" x14ac:dyDescent="0.25">
      <c r="A211" s="3"/>
      <c r="B211" s="68" t="s">
        <v>94</v>
      </c>
      <c r="C211" s="80">
        <v>701</v>
      </c>
      <c r="D211" s="81">
        <v>10</v>
      </c>
      <c r="E211" s="81">
        <v>4</v>
      </c>
      <c r="F211" s="82" t="s">
        <v>93</v>
      </c>
      <c r="G211" s="83" t="s">
        <v>0</v>
      </c>
      <c r="H211" s="67">
        <v>4862554.2</v>
      </c>
      <c r="I211" s="1"/>
    </row>
    <row r="212" spans="1:9" ht="31.5" x14ac:dyDescent="0.25">
      <c r="A212" s="3"/>
      <c r="B212" s="68" t="s">
        <v>518</v>
      </c>
      <c r="C212" s="80">
        <v>701</v>
      </c>
      <c r="D212" s="81">
        <v>10</v>
      </c>
      <c r="E212" s="81">
        <v>4</v>
      </c>
      <c r="F212" s="82" t="s">
        <v>519</v>
      </c>
      <c r="G212" s="83" t="s">
        <v>0</v>
      </c>
      <c r="H212" s="67">
        <v>0</v>
      </c>
      <c r="I212" s="1"/>
    </row>
    <row r="213" spans="1:9" x14ac:dyDescent="0.25">
      <c r="A213" s="3"/>
      <c r="B213" s="68" t="s">
        <v>146</v>
      </c>
      <c r="C213" s="80">
        <v>701</v>
      </c>
      <c r="D213" s="81">
        <v>10</v>
      </c>
      <c r="E213" s="81">
        <v>4</v>
      </c>
      <c r="F213" s="82" t="s">
        <v>519</v>
      </c>
      <c r="G213" s="83" t="s">
        <v>144</v>
      </c>
      <c r="H213" s="67">
        <v>0</v>
      </c>
      <c r="I213" s="1"/>
    </row>
    <row r="214" spans="1:9" ht="31.5" x14ac:dyDescent="0.25">
      <c r="A214" s="3"/>
      <c r="B214" s="68" t="s">
        <v>518</v>
      </c>
      <c r="C214" s="80">
        <v>701</v>
      </c>
      <c r="D214" s="81">
        <v>10</v>
      </c>
      <c r="E214" s="81">
        <v>4</v>
      </c>
      <c r="F214" s="82" t="s">
        <v>517</v>
      </c>
      <c r="G214" s="83" t="s">
        <v>0</v>
      </c>
      <c r="H214" s="67">
        <v>4862554.2</v>
      </c>
      <c r="I214" s="1"/>
    </row>
    <row r="215" spans="1:9" x14ac:dyDescent="0.25">
      <c r="A215" s="3"/>
      <c r="B215" s="68" t="s">
        <v>146</v>
      </c>
      <c r="C215" s="80">
        <v>701</v>
      </c>
      <c r="D215" s="81">
        <v>10</v>
      </c>
      <c r="E215" s="81">
        <v>4</v>
      </c>
      <c r="F215" s="82" t="s">
        <v>517</v>
      </c>
      <c r="G215" s="83" t="s">
        <v>144</v>
      </c>
      <c r="H215" s="67">
        <v>4862554.2</v>
      </c>
      <c r="I215" s="1"/>
    </row>
    <row r="216" spans="1:9" x14ac:dyDescent="0.25">
      <c r="A216" s="3"/>
      <c r="B216" s="68" t="s">
        <v>176</v>
      </c>
      <c r="C216" s="80">
        <v>701</v>
      </c>
      <c r="D216" s="81">
        <v>11</v>
      </c>
      <c r="E216" s="81">
        <v>0</v>
      </c>
      <c r="F216" s="82" t="s">
        <v>0</v>
      </c>
      <c r="G216" s="83" t="s">
        <v>0</v>
      </c>
      <c r="H216" s="67">
        <v>1500000</v>
      </c>
      <c r="I216" s="1"/>
    </row>
    <row r="217" spans="1:9" x14ac:dyDescent="0.25">
      <c r="A217" s="3"/>
      <c r="B217" s="68" t="s">
        <v>175</v>
      </c>
      <c r="C217" s="80">
        <v>701</v>
      </c>
      <c r="D217" s="81">
        <v>11</v>
      </c>
      <c r="E217" s="81">
        <v>1</v>
      </c>
      <c r="F217" s="82" t="s">
        <v>0</v>
      </c>
      <c r="G217" s="83" t="s">
        <v>0</v>
      </c>
      <c r="H217" s="67">
        <v>1500000</v>
      </c>
      <c r="I217" s="1"/>
    </row>
    <row r="218" spans="1:9" ht="31.5" x14ac:dyDescent="0.25">
      <c r="A218" s="3"/>
      <c r="B218" s="68" t="s">
        <v>157</v>
      </c>
      <c r="C218" s="80">
        <v>701</v>
      </c>
      <c r="D218" s="81">
        <v>11</v>
      </c>
      <c r="E218" s="81">
        <v>1</v>
      </c>
      <c r="F218" s="82" t="s">
        <v>156</v>
      </c>
      <c r="G218" s="83" t="s">
        <v>0</v>
      </c>
      <c r="H218" s="67">
        <v>1500000</v>
      </c>
      <c r="I218" s="1"/>
    </row>
    <row r="219" spans="1:9" ht="31.5" x14ac:dyDescent="0.25">
      <c r="A219" s="3"/>
      <c r="B219" s="68" t="s">
        <v>164</v>
      </c>
      <c r="C219" s="80">
        <v>701</v>
      </c>
      <c r="D219" s="81">
        <v>11</v>
      </c>
      <c r="E219" s="81">
        <v>1</v>
      </c>
      <c r="F219" s="82" t="s">
        <v>163</v>
      </c>
      <c r="G219" s="83" t="s">
        <v>0</v>
      </c>
      <c r="H219" s="67">
        <v>1500000</v>
      </c>
      <c r="I219" s="1"/>
    </row>
    <row r="220" spans="1:9" ht="31.5" x14ac:dyDescent="0.25">
      <c r="A220" s="3"/>
      <c r="B220" s="68" t="s">
        <v>516</v>
      </c>
      <c r="C220" s="80">
        <v>701</v>
      </c>
      <c r="D220" s="81">
        <v>11</v>
      </c>
      <c r="E220" s="81">
        <v>1</v>
      </c>
      <c r="F220" s="82" t="s">
        <v>515</v>
      </c>
      <c r="G220" s="83" t="s">
        <v>0</v>
      </c>
      <c r="H220" s="67">
        <v>1500000</v>
      </c>
      <c r="I220" s="1"/>
    </row>
    <row r="221" spans="1:9" ht="63" x14ac:dyDescent="0.25">
      <c r="A221" s="3"/>
      <c r="B221" s="68" t="s">
        <v>514</v>
      </c>
      <c r="C221" s="80">
        <v>701</v>
      </c>
      <c r="D221" s="81">
        <v>11</v>
      </c>
      <c r="E221" s="81">
        <v>1</v>
      </c>
      <c r="F221" s="82" t="s">
        <v>513</v>
      </c>
      <c r="G221" s="83" t="s">
        <v>0</v>
      </c>
      <c r="H221" s="67">
        <v>1500000</v>
      </c>
      <c r="I221" s="1"/>
    </row>
    <row r="222" spans="1:9" ht="31.5" x14ac:dyDescent="0.25">
      <c r="A222" s="3"/>
      <c r="B222" s="68" t="s">
        <v>417</v>
      </c>
      <c r="C222" s="80">
        <v>701</v>
      </c>
      <c r="D222" s="81">
        <v>11</v>
      </c>
      <c r="E222" s="81">
        <v>1</v>
      </c>
      <c r="F222" s="82" t="s">
        <v>513</v>
      </c>
      <c r="G222" s="83" t="s">
        <v>415</v>
      </c>
      <c r="H222" s="67">
        <v>1500000</v>
      </c>
      <c r="I222" s="1"/>
    </row>
    <row r="223" spans="1:9" ht="31.5" x14ac:dyDescent="0.25">
      <c r="A223" s="3"/>
      <c r="B223" s="74" t="s">
        <v>512</v>
      </c>
      <c r="C223" s="76">
        <v>702</v>
      </c>
      <c r="D223" s="77">
        <v>0</v>
      </c>
      <c r="E223" s="77">
        <v>0</v>
      </c>
      <c r="F223" s="78" t="s">
        <v>0</v>
      </c>
      <c r="G223" s="79" t="s">
        <v>0</v>
      </c>
      <c r="H223" s="75">
        <v>6508442.1900000004</v>
      </c>
      <c r="I223" s="1"/>
    </row>
    <row r="224" spans="1:9" x14ac:dyDescent="0.25">
      <c r="A224" s="3"/>
      <c r="B224" s="68" t="s">
        <v>71</v>
      </c>
      <c r="C224" s="80">
        <v>702</v>
      </c>
      <c r="D224" s="81">
        <v>1</v>
      </c>
      <c r="E224" s="81">
        <v>0</v>
      </c>
      <c r="F224" s="82" t="s">
        <v>0</v>
      </c>
      <c r="G224" s="83" t="s">
        <v>0</v>
      </c>
      <c r="H224" s="67">
        <v>5888593.1900000004</v>
      </c>
      <c r="I224" s="1"/>
    </row>
    <row r="225" spans="1:9" x14ac:dyDescent="0.25">
      <c r="A225" s="3"/>
      <c r="B225" s="68" t="s">
        <v>148</v>
      </c>
      <c r="C225" s="80">
        <v>702</v>
      </c>
      <c r="D225" s="81">
        <v>1</v>
      </c>
      <c r="E225" s="81">
        <v>13</v>
      </c>
      <c r="F225" s="82" t="s">
        <v>0</v>
      </c>
      <c r="G225" s="83" t="s">
        <v>0</v>
      </c>
      <c r="H225" s="67">
        <v>5888593.1900000004</v>
      </c>
      <c r="I225" s="1"/>
    </row>
    <row r="226" spans="1:9" ht="31.5" x14ac:dyDescent="0.25">
      <c r="A226" s="3"/>
      <c r="B226" s="68" t="s">
        <v>496</v>
      </c>
      <c r="C226" s="80">
        <v>702</v>
      </c>
      <c r="D226" s="81">
        <v>1</v>
      </c>
      <c r="E226" s="81">
        <v>13</v>
      </c>
      <c r="F226" s="82" t="s">
        <v>495</v>
      </c>
      <c r="G226" s="83" t="s">
        <v>0</v>
      </c>
      <c r="H226" s="67">
        <v>5818690.0999999996</v>
      </c>
      <c r="I226" s="1"/>
    </row>
    <row r="227" spans="1:9" ht="47.25" x14ac:dyDescent="0.25">
      <c r="A227" s="3"/>
      <c r="B227" s="68" t="s">
        <v>494</v>
      </c>
      <c r="C227" s="80">
        <v>702</v>
      </c>
      <c r="D227" s="81">
        <v>1</v>
      </c>
      <c r="E227" s="81">
        <v>13</v>
      </c>
      <c r="F227" s="82" t="s">
        <v>493</v>
      </c>
      <c r="G227" s="83" t="s">
        <v>0</v>
      </c>
      <c r="H227" s="67">
        <v>629308</v>
      </c>
      <c r="I227" s="1"/>
    </row>
    <row r="228" spans="1:9" ht="78.75" x14ac:dyDescent="0.25">
      <c r="A228" s="3"/>
      <c r="B228" s="68" t="s">
        <v>511</v>
      </c>
      <c r="C228" s="80">
        <v>702</v>
      </c>
      <c r="D228" s="81">
        <v>1</v>
      </c>
      <c r="E228" s="81">
        <v>13</v>
      </c>
      <c r="F228" s="82" t="s">
        <v>510</v>
      </c>
      <c r="G228" s="83" t="s">
        <v>0</v>
      </c>
      <c r="H228" s="67">
        <v>629308</v>
      </c>
      <c r="I228" s="1"/>
    </row>
    <row r="229" spans="1:9" ht="47.25" x14ac:dyDescent="0.25">
      <c r="A229" s="3"/>
      <c r="B229" s="68" t="s">
        <v>509</v>
      </c>
      <c r="C229" s="80">
        <v>702</v>
      </c>
      <c r="D229" s="81">
        <v>1</v>
      </c>
      <c r="E229" s="81">
        <v>13</v>
      </c>
      <c r="F229" s="82" t="s">
        <v>508</v>
      </c>
      <c r="G229" s="83" t="s">
        <v>0</v>
      </c>
      <c r="H229" s="67">
        <v>139558</v>
      </c>
      <c r="I229" s="1"/>
    </row>
    <row r="230" spans="1:9" ht="31.5" x14ac:dyDescent="0.25">
      <c r="A230" s="3"/>
      <c r="B230" s="68" t="s">
        <v>3</v>
      </c>
      <c r="C230" s="80">
        <v>702</v>
      </c>
      <c r="D230" s="81">
        <v>1</v>
      </c>
      <c r="E230" s="81">
        <v>13</v>
      </c>
      <c r="F230" s="82" t="s">
        <v>508</v>
      </c>
      <c r="G230" s="83" t="s">
        <v>1</v>
      </c>
      <c r="H230" s="67">
        <v>139558</v>
      </c>
      <c r="I230" s="1"/>
    </row>
    <row r="231" spans="1:9" ht="31.5" x14ac:dyDescent="0.25">
      <c r="A231" s="3"/>
      <c r="B231" s="68" t="s">
        <v>507</v>
      </c>
      <c r="C231" s="80">
        <v>702</v>
      </c>
      <c r="D231" s="81">
        <v>1</v>
      </c>
      <c r="E231" s="81">
        <v>13</v>
      </c>
      <c r="F231" s="82" t="s">
        <v>506</v>
      </c>
      <c r="G231" s="83" t="s">
        <v>0</v>
      </c>
      <c r="H231" s="67">
        <v>420000</v>
      </c>
      <c r="I231" s="1"/>
    </row>
    <row r="232" spans="1:9" ht="31.5" x14ac:dyDescent="0.25">
      <c r="A232" s="3"/>
      <c r="B232" s="68" t="s">
        <v>3</v>
      </c>
      <c r="C232" s="80">
        <v>702</v>
      </c>
      <c r="D232" s="81">
        <v>1</v>
      </c>
      <c r="E232" s="81">
        <v>13</v>
      </c>
      <c r="F232" s="82" t="s">
        <v>506</v>
      </c>
      <c r="G232" s="83" t="s">
        <v>1</v>
      </c>
      <c r="H232" s="67">
        <v>420000</v>
      </c>
      <c r="I232" s="1"/>
    </row>
    <row r="233" spans="1:9" ht="63" x14ac:dyDescent="0.25">
      <c r="A233" s="3"/>
      <c r="B233" s="68" t="s">
        <v>505</v>
      </c>
      <c r="C233" s="80">
        <v>702</v>
      </c>
      <c r="D233" s="81">
        <v>1</v>
      </c>
      <c r="E233" s="81">
        <v>13</v>
      </c>
      <c r="F233" s="82" t="s">
        <v>504</v>
      </c>
      <c r="G233" s="83" t="s">
        <v>0</v>
      </c>
      <c r="H233" s="67">
        <v>69750</v>
      </c>
      <c r="I233" s="1"/>
    </row>
    <row r="234" spans="1:9" ht="31.5" x14ac:dyDescent="0.25">
      <c r="A234" s="3"/>
      <c r="B234" s="68" t="s">
        <v>3</v>
      </c>
      <c r="C234" s="80">
        <v>702</v>
      </c>
      <c r="D234" s="81">
        <v>1</v>
      </c>
      <c r="E234" s="81">
        <v>13</v>
      </c>
      <c r="F234" s="82" t="s">
        <v>504</v>
      </c>
      <c r="G234" s="83" t="s">
        <v>1</v>
      </c>
      <c r="H234" s="67">
        <v>69750</v>
      </c>
      <c r="I234" s="1"/>
    </row>
    <row r="235" spans="1:9" ht="47.25" x14ac:dyDescent="0.25">
      <c r="A235" s="3"/>
      <c r="B235" s="68" t="s">
        <v>503</v>
      </c>
      <c r="C235" s="80">
        <v>702</v>
      </c>
      <c r="D235" s="81">
        <v>1</v>
      </c>
      <c r="E235" s="81">
        <v>13</v>
      </c>
      <c r="F235" s="82" t="s">
        <v>502</v>
      </c>
      <c r="G235" s="83" t="s">
        <v>0</v>
      </c>
      <c r="H235" s="67">
        <v>5189382.0999999996</v>
      </c>
      <c r="I235" s="1"/>
    </row>
    <row r="236" spans="1:9" x14ac:dyDescent="0.25">
      <c r="A236" s="3"/>
      <c r="B236" s="68" t="s">
        <v>51</v>
      </c>
      <c r="C236" s="80">
        <v>702</v>
      </c>
      <c r="D236" s="81">
        <v>1</v>
      </c>
      <c r="E236" s="81">
        <v>13</v>
      </c>
      <c r="F236" s="82" t="s">
        <v>501</v>
      </c>
      <c r="G236" s="83" t="s">
        <v>0</v>
      </c>
      <c r="H236" s="67">
        <v>5189382.0999999996</v>
      </c>
      <c r="I236" s="1"/>
    </row>
    <row r="237" spans="1:9" x14ac:dyDescent="0.25">
      <c r="A237" s="3"/>
      <c r="B237" s="68" t="s">
        <v>69</v>
      </c>
      <c r="C237" s="80">
        <v>702</v>
      </c>
      <c r="D237" s="81">
        <v>1</v>
      </c>
      <c r="E237" s="81">
        <v>13</v>
      </c>
      <c r="F237" s="82" t="s">
        <v>500</v>
      </c>
      <c r="G237" s="83" t="s">
        <v>0</v>
      </c>
      <c r="H237" s="67">
        <v>471840.6</v>
      </c>
      <c r="I237" s="1"/>
    </row>
    <row r="238" spans="1:9" ht="63" x14ac:dyDescent="0.25">
      <c r="A238" s="3"/>
      <c r="B238" s="68" t="s">
        <v>48</v>
      </c>
      <c r="C238" s="80">
        <v>702</v>
      </c>
      <c r="D238" s="81">
        <v>1</v>
      </c>
      <c r="E238" s="81">
        <v>13</v>
      </c>
      <c r="F238" s="82" t="s">
        <v>500</v>
      </c>
      <c r="G238" s="83" t="s">
        <v>47</v>
      </c>
      <c r="H238" s="67">
        <v>142471</v>
      </c>
      <c r="I238" s="1"/>
    </row>
    <row r="239" spans="1:9" ht="31.5" x14ac:dyDescent="0.25">
      <c r="A239" s="3"/>
      <c r="B239" s="68" t="s">
        <v>3</v>
      </c>
      <c r="C239" s="80">
        <v>702</v>
      </c>
      <c r="D239" s="81">
        <v>1</v>
      </c>
      <c r="E239" s="81">
        <v>13</v>
      </c>
      <c r="F239" s="82" t="s">
        <v>500</v>
      </c>
      <c r="G239" s="83" t="s">
        <v>1</v>
      </c>
      <c r="H239" s="67">
        <v>328655</v>
      </c>
      <c r="I239" s="1"/>
    </row>
    <row r="240" spans="1:9" x14ac:dyDescent="0.25">
      <c r="A240" s="3"/>
      <c r="B240" s="68" t="s">
        <v>68</v>
      </c>
      <c r="C240" s="80">
        <v>702</v>
      </c>
      <c r="D240" s="81">
        <v>1</v>
      </c>
      <c r="E240" s="81">
        <v>13</v>
      </c>
      <c r="F240" s="82" t="s">
        <v>500</v>
      </c>
      <c r="G240" s="83" t="s">
        <v>66</v>
      </c>
      <c r="H240" s="67">
        <v>714.6</v>
      </c>
      <c r="I240" s="1"/>
    </row>
    <row r="241" spans="1:9" ht="31.5" x14ac:dyDescent="0.25">
      <c r="A241" s="3"/>
      <c r="B241" s="68" t="s">
        <v>65</v>
      </c>
      <c r="C241" s="80">
        <v>702</v>
      </c>
      <c r="D241" s="81">
        <v>1</v>
      </c>
      <c r="E241" s="81">
        <v>13</v>
      </c>
      <c r="F241" s="82" t="s">
        <v>499</v>
      </c>
      <c r="G241" s="83" t="s">
        <v>0</v>
      </c>
      <c r="H241" s="67">
        <v>4686998.5</v>
      </c>
      <c r="I241" s="1"/>
    </row>
    <row r="242" spans="1:9" ht="63" x14ac:dyDescent="0.25">
      <c r="A242" s="3"/>
      <c r="B242" s="68" t="s">
        <v>48</v>
      </c>
      <c r="C242" s="80">
        <v>702</v>
      </c>
      <c r="D242" s="81">
        <v>1</v>
      </c>
      <c r="E242" s="81">
        <v>13</v>
      </c>
      <c r="F242" s="82" t="s">
        <v>499</v>
      </c>
      <c r="G242" s="83" t="s">
        <v>47</v>
      </c>
      <c r="H242" s="67">
        <v>4686998.5</v>
      </c>
      <c r="I242" s="1"/>
    </row>
    <row r="243" spans="1:9" x14ac:dyDescent="0.25">
      <c r="A243" s="3"/>
      <c r="B243" s="68" t="s">
        <v>63</v>
      </c>
      <c r="C243" s="80">
        <v>702</v>
      </c>
      <c r="D243" s="81">
        <v>1</v>
      </c>
      <c r="E243" s="81">
        <v>13</v>
      </c>
      <c r="F243" s="82" t="s">
        <v>498</v>
      </c>
      <c r="G243" s="83" t="s">
        <v>0</v>
      </c>
      <c r="H243" s="67">
        <v>30543</v>
      </c>
      <c r="I243" s="1"/>
    </row>
    <row r="244" spans="1:9" ht="31.5" x14ac:dyDescent="0.25">
      <c r="A244" s="3"/>
      <c r="B244" s="68" t="s">
        <v>3</v>
      </c>
      <c r="C244" s="80">
        <v>702</v>
      </c>
      <c r="D244" s="81">
        <v>1</v>
      </c>
      <c r="E244" s="81">
        <v>13</v>
      </c>
      <c r="F244" s="82" t="s">
        <v>498</v>
      </c>
      <c r="G244" s="83" t="s">
        <v>1</v>
      </c>
      <c r="H244" s="67">
        <v>30543</v>
      </c>
      <c r="I244" s="1"/>
    </row>
    <row r="245" spans="1:9" ht="31.5" x14ac:dyDescent="0.25">
      <c r="A245" s="3"/>
      <c r="B245" s="68" t="s">
        <v>118</v>
      </c>
      <c r="C245" s="80">
        <v>702</v>
      </c>
      <c r="D245" s="81">
        <v>1</v>
      </c>
      <c r="E245" s="81">
        <v>13</v>
      </c>
      <c r="F245" s="82" t="s">
        <v>117</v>
      </c>
      <c r="G245" s="83" t="s">
        <v>0</v>
      </c>
      <c r="H245" s="67">
        <v>69903.09</v>
      </c>
      <c r="I245" s="1"/>
    </row>
    <row r="246" spans="1:9" x14ac:dyDescent="0.25">
      <c r="A246" s="3"/>
      <c r="B246" s="68" t="s">
        <v>609</v>
      </c>
      <c r="C246" s="80">
        <v>702</v>
      </c>
      <c r="D246" s="81">
        <v>1</v>
      </c>
      <c r="E246" s="81">
        <v>13</v>
      </c>
      <c r="F246" s="82" t="s">
        <v>608</v>
      </c>
      <c r="G246" s="83" t="s">
        <v>0</v>
      </c>
      <c r="H246" s="67">
        <v>69903.09</v>
      </c>
      <c r="I246" s="1"/>
    </row>
    <row r="247" spans="1:9" ht="94.5" x14ac:dyDescent="0.25">
      <c r="A247" s="3"/>
      <c r="B247" s="68" t="s">
        <v>696</v>
      </c>
      <c r="C247" s="80">
        <v>702</v>
      </c>
      <c r="D247" s="81">
        <v>1</v>
      </c>
      <c r="E247" s="81">
        <v>13</v>
      </c>
      <c r="F247" s="82" t="s">
        <v>697</v>
      </c>
      <c r="G247" s="83" t="s">
        <v>0</v>
      </c>
      <c r="H247" s="67">
        <v>69903.09</v>
      </c>
      <c r="I247" s="1"/>
    </row>
    <row r="248" spans="1:9" ht="63" x14ac:dyDescent="0.25">
      <c r="A248" s="3"/>
      <c r="B248" s="68" t="s">
        <v>48</v>
      </c>
      <c r="C248" s="80">
        <v>702</v>
      </c>
      <c r="D248" s="81">
        <v>1</v>
      </c>
      <c r="E248" s="81">
        <v>13</v>
      </c>
      <c r="F248" s="82" t="s">
        <v>697</v>
      </c>
      <c r="G248" s="83" t="s">
        <v>47</v>
      </c>
      <c r="H248" s="67">
        <v>69903.09</v>
      </c>
      <c r="I248" s="1"/>
    </row>
    <row r="249" spans="1:9" x14ac:dyDescent="0.25">
      <c r="A249" s="3"/>
      <c r="B249" s="68" t="s">
        <v>45</v>
      </c>
      <c r="C249" s="80">
        <v>702</v>
      </c>
      <c r="D249" s="81">
        <v>4</v>
      </c>
      <c r="E249" s="81">
        <v>0</v>
      </c>
      <c r="F249" s="82" t="s">
        <v>0</v>
      </c>
      <c r="G249" s="83" t="s">
        <v>0</v>
      </c>
      <c r="H249" s="67">
        <v>619849</v>
      </c>
      <c r="I249" s="1"/>
    </row>
    <row r="250" spans="1:9" x14ac:dyDescent="0.25">
      <c r="A250" s="3"/>
      <c r="B250" s="68" t="s">
        <v>497</v>
      </c>
      <c r="C250" s="80">
        <v>702</v>
      </c>
      <c r="D250" s="81">
        <v>4</v>
      </c>
      <c r="E250" s="81">
        <v>12</v>
      </c>
      <c r="F250" s="82" t="s">
        <v>0</v>
      </c>
      <c r="G250" s="83" t="s">
        <v>0</v>
      </c>
      <c r="H250" s="67">
        <v>619849</v>
      </c>
      <c r="I250" s="1"/>
    </row>
    <row r="251" spans="1:9" ht="31.5" x14ac:dyDescent="0.25">
      <c r="A251" s="3"/>
      <c r="B251" s="68" t="s">
        <v>496</v>
      </c>
      <c r="C251" s="80">
        <v>702</v>
      </c>
      <c r="D251" s="81">
        <v>4</v>
      </c>
      <c r="E251" s="81">
        <v>12</v>
      </c>
      <c r="F251" s="82" t="s">
        <v>495</v>
      </c>
      <c r="G251" s="83" t="s">
        <v>0</v>
      </c>
      <c r="H251" s="67">
        <v>619849</v>
      </c>
      <c r="I251" s="1"/>
    </row>
    <row r="252" spans="1:9" ht="47.25" x14ac:dyDescent="0.25">
      <c r="A252" s="3"/>
      <c r="B252" s="68" t="s">
        <v>494</v>
      </c>
      <c r="C252" s="80">
        <v>702</v>
      </c>
      <c r="D252" s="81">
        <v>4</v>
      </c>
      <c r="E252" s="81">
        <v>12</v>
      </c>
      <c r="F252" s="82" t="s">
        <v>493</v>
      </c>
      <c r="G252" s="83" t="s">
        <v>0</v>
      </c>
      <c r="H252" s="67">
        <v>619849</v>
      </c>
      <c r="I252" s="1"/>
    </row>
    <row r="253" spans="1:9" ht="63" x14ac:dyDescent="0.25">
      <c r="A253" s="3"/>
      <c r="B253" s="68" t="s">
        <v>492</v>
      </c>
      <c r="C253" s="80">
        <v>702</v>
      </c>
      <c r="D253" s="81">
        <v>4</v>
      </c>
      <c r="E253" s="81">
        <v>12</v>
      </c>
      <c r="F253" s="82" t="s">
        <v>491</v>
      </c>
      <c r="G253" s="83" t="s">
        <v>0</v>
      </c>
      <c r="H253" s="67">
        <v>609849</v>
      </c>
      <c r="I253" s="1"/>
    </row>
    <row r="254" spans="1:9" ht="63" x14ac:dyDescent="0.25">
      <c r="A254" s="3"/>
      <c r="B254" s="68" t="s">
        <v>490</v>
      </c>
      <c r="C254" s="80">
        <v>702</v>
      </c>
      <c r="D254" s="81">
        <v>4</v>
      </c>
      <c r="E254" s="81">
        <v>12</v>
      </c>
      <c r="F254" s="82" t="s">
        <v>489</v>
      </c>
      <c r="G254" s="83" t="s">
        <v>0</v>
      </c>
      <c r="H254" s="67">
        <v>329407</v>
      </c>
      <c r="I254" s="1"/>
    </row>
    <row r="255" spans="1:9" ht="31.5" x14ac:dyDescent="0.25">
      <c r="A255" s="3"/>
      <c r="B255" s="68" t="s">
        <v>3</v>
      </c>
      <c r="C255" s="80">
        <v>702</v>
      </c>
      <c r="D255" s="81">
        <v>4</v>
      </c>
      <c r="E255" s="81">
        <v>12</v>
      </c>
      <c r="F255" s="82" t="s">
        <v>489</v>
      </c>
      <c r="G255" s="83" t="s">
        <v>1</v>
      </c>
      <c r="H255" s="67">
        <v>329407</v>
      </c>
      <c r="I255" s="1"/>
    </row>
    <row r="256" spans="1:9" ht="78.75" x14ac:dyDescent="0.25">
      <c r="A256" s="3"/>
      <c r="B256" s="68" t="s">
        <v>488</v>
      </c>
      <c r="C256" s="80">
        <v>702</v>
      </c>
      <c r="D256" s="81">
        <v>4</v>
      </c>
      <c r="E256" s="81">
        <v>12</v>
      </c>
      <c r="F256" s="82" t="s">
        <v>487</v>
      </c>
      <c r="G256" s="83" t="s">
        <v>0</v>
      </c>
      <c r="H256" s="67">
        <v>280442</v>
      </c>
      <c r="I256" s="1"/>
    </row>
    <row r="257" spans="1:9" ht="31.5" x14ac:dyDescent="0.25">
      <c r="A257" s="3"/>
      <c r="B257" s="68" t="s">
        <v>3</v>
      </c>
      <c r="C257" s="80">
        <v>702</v>
      </c>
      <c r="D257" s="81">
        <v>4</v>
      </c>
      <c r="E257" s="81">
        <v>12</v>
      </c>
      <c r="F257" s="82" t="s">
        <v>487</v>
      </c>
      <c r="G257" s="83" t="s">
        <v>1</v>
      </c>
      <c r="H257" s="67">
        <v>280442</v>
      </c>
      <c r="I257" s="1"/>
    </row>
    <row r="258" spans="1:9" ht="47.25" x14ac:dyDescent="0.25">
      <c r="A258" s="3"/>
      <c r="B258" s="68" t="s">
        <v>486</v>
      </c>
      <c r="C258" s="80">
        <v>702</v>
      </c>
      <c r="D258" s="81">
        <v>4</v>
      </c>
      <c r="E258" s="81">
        <v>12</v>
      </c>
      <c r="F258" s="82" t="s">
        <v>485</v>
      </c>
      <c r="G258" s="83" t="s">
        <v>0</v>
      </c>
      <c r="H258" s="67">
        <v>10000</v>
      </c>
      <c r="I258" s="1"/>
    </row>
    <row r="259" spans="1:9" ht="47.25" x14ac:dyDescent="0.25">
      <c r="A259" s="3"/>
      <c r="B259" s="68" t="s">
        <v>484</v>
      </c>
      <c r="C259" s="80">
        <v>702</v>
      </c>
      <c r="D259" s="81">
        <v>4</v>
      </c>
      <c r="E259" s="81">
        <v>12</v>
      </c>
      <c r="F259" s="82" t="s">
        <v>483</v>
      </c>
      <c r="G259" s="83" t="s">
        <v>0</v>
      </c>
      <c r="H259" s="67">
        <v>10000</v>
      </c>
      <c r="I259" s="1"/>
    </row>
    <row r="260" spans="1:9" ht="31.5" x14ac:dyDescent="0.25">
      <c r="A260" s="3"/>
      <c r="B260" s="68" t="s">
        <v>3</v>
      </c>
      <c r="C260" s="80">
        <v>702</v>
      </c>
      <c r="D260" s="81">
        <v>4</v>
      </c>
      <c r="E260" s="81">
        <v>12</v>
      </c>
      <c r="F260" s="82" t="s">
        <v>483</v>
      </c>
      <c r="G260" s="83" t="s">
        <v>1</v>
      </c>
      <c r="H260" s="67">
        <v>10000</v>
      </c>
      <c r="I260" s="1"/>
    </row>
    <row r="261" spans="1:9" ht="31.5" x14ac:dyDescent="0.25">
      <c r="A261" s="3"/>
      <c r="B261" s="74" t="s">
        <v>482</v>
      </c>
      <c r="C261" s="76">
        <v>704</v>
      </c>
      <c r="D261" s="77">
        <v>0</v>
      </c>
      <c r="E261" s="77">
        <v>0</v>
      </c>
      <c r="F261" s="78" t="s">
        <v>0</v>
      </c>
      <c r="G261" s="79" t="s">
        <v>0</v>
      </c>
      <c r="H261" s="75">
        <v>41902966.390000001</v>
      </c>
      <c r="I261" s="1"/>
    </row>
    <row r="262" spans="1:9" x14ac:dyDescent="0.25">
      <c r="A262" s="3"/>
      <c r="B262" s="68" t="s">
        <v>71</v>
      </c>
      <c r="C262" s="80">
        <v>704</v>
      </c>
      <c r="D262" s="81">
        <v>1</v>
      </c>
      <c r="E262" s="81">
        <v>0</v>
      </c>
      <c r="F262" s="82" t="s">
        <v>0</v>
      </c>
      <c r="G262" s="83" t="s">
        <v>0</v>
      </c>
      <c r="H262" s="67">
        <v>41902966.390000001</v>
      </c>
      <c r="I262" s="1"/>
    </row>
    <row r="263" spans="1:9" ht="31.5" x14ac:dyDescent="0.25">
      <c r="A263" s="3"/>
      <c r="B263" s="68" t="s">
        <v>125</v>
      </c>
      <c r="C263" s="80">
        <v>704</v>
      </c>
      <c r="D263" s="81">
        <v>1</v>
      </c>
      <c r="E263" s="81">
        <v>6</v>
      </c>
      <c r="F263" s="82" t="s">
        <v>0</v>
      </c>
      <c r="G263" s="83" t="s">
        <v>0</v>
      </c>
      <c r="H263" s="67">
        <v>14314289.07</v>
      </c>
      <c r="I263" s="1"/>
    </row>
    <row r="264" spans="1:9" ht="31.5" x14ac:dyDescent="0.25">
      <c r="A264" s="3"/>
      <c r="B264" s="68" t="s">
        <v>468</v>
      </c>
      <c r="C264" s="80">
        <v>704</v>
      </c>
      <c r="D264" s="81">
        <v>1</v>
      </c>
      <c r="E264" s="81">
        <v>6</v>
      </c>
      <c r="F264" s="82" t="s">
        <v>467</v>
      </c>
      <c r="G264" s="83" t="s">
        <v>0</v>
      </c>
      <c r="H264" s="67">
        <v>14080716.15</v>
      </c>
      <c r="I264" s="1"/>
    </row>
    <row r="265" spans="1:9" ht="47.25" x14ac:dyDescent="0.25">
      <c r="A265" s="3"/>
      <c r="B265" s="68" t="s">
        <v>481</v>
      </c>
      <c r="C265" s="80">
        <v>704</v>
      </c>
      <c r="D265" s="81">
        <v>1</v>
      </c>
      <c r="E265" s="81">
        <v>6</v>
      </c>
      <c r="F265" s="82" t="s">
        <v>480</v>
      </c>
      <c r="G265" s="83" t="s">
        <v>0</v>
      </c>
      <c r="H265" s="67">
        <v>14080716.15</v>
      </c>
      <c r="I265" s="1"/>
    </row>
    <row r="266" spans="1:9" ht="31.5" x14ac:dyDescent="0.25">
      <c r="A266" s="3"/>
      <c r="B266" s="68" t="s">
        <v>479</v>
      </c>
      <c r="C266" s="80">
        <v>704</v>
      </c>
      <c r="D266" s="81">
        <v>1</v>
      </c>
      <c r="E266" s="81">
        <v>6</v>
      </c>
      <c r="F266" s="82" t="s">
        <v>478</v>
      </c>
      <c r="G266" s="83" t="s">
        <v>0</v>
      </c>
      <c r="H266" s="67">
        <v>14080716.15</v>
      </c>
      <c r="I266" s="1"/>
    </row>
    <row r="267" spans="1:9" x14ac:dyDescent="0.25">
      <c r="A267" s="3"/>
      <c r="B267" s="68" t="s">
        <v>69</v>
      </c>
      <c r="C267" s="80">
        <v>704</v>
      </c>
      <c r="D267" s="81">
        <v>1</v>
      </c>
      <c r="E267" s="81">
        <v>6</v>
      </c>
      <c r="F267" s="82" t="s">
        <v>477</v>
      </c>
      <c r="G267" s="83" t="s">
        <v>0</v>
      </c>
      <c r="H267" s="67">
        <v>1584963</v>
      </c>
      <c r="I267" s="1"/>
    </row>
    <row r="268" spans="1:9" ht="63" x14ac:dyDescent="0.25">
      <c r="A268" s="3"/>
      <c r="B268" s="68" t="s">
        <v>48</v>
      </c>
      <c r="C268" s="80">
        <v>704</v>
      </c>
      <c r="D268" s="81">
        <v>1</v>
      </c>
      <c r="E268" s="81">
        <v>6</v>
      </c>
      <c r="F268" s="82" t="s">
        <v>477</v>
      </c>
      <c r="G268" s="83" t="s">
        <v>47</v>
      </c>
      <c r="H268" s="67">
        <v>332861</v>
      </c>
      <c r="I268" s="1"/>
    </row>
    <row r="269" spans="1:9" ht="31.5" x14ac:dyDescent="0.25">
      <c r="A269" s="3"/>
      <c r="B269" s="68" t="s">
        <v>3</v>
      </c>
      <c r="C269" s="80">
        <v>704</v>
      </c>
      <c r="D269" s="81">
        <v>1</v>
      </c>
      <c r="E269" s="81">
        <v>6</v>
      </c>
      <c r="F269" s="82" t="s">
        <v>477</v>
      </c>
      <c r="G269" s="83" t="s">
        <v>1</v>
      </c>
      <c r="H269" s="67">
        <v>1226639</v>
      </c>
      <c r="I269" s="1"/>
    </row>
    <row r="270" spans="1:9" x14ac:dyDescent="0.25">
      <c r="A270" s="3"/>
      <c r="B270" s="68" t="s">
        <v>68</v>
      </c>
      <c r="C270" s="80">
        <v>704</v>
      </c>
      <c r="D270" s="81">
        <v>1</v>
      </c>
      <c r="E270" s="81">
        <v>6</v>
      </c>
      <c r="F270" s="82" t="s">
        <v>477</v>
      </c>
      <c r="G270" s="83" t="s">
        <v>66</v>
      </c>
      <c r="H270" s="67">
        <v>25463</v>
      </c>
      <c r="I270" s="1"/>
    </row>
    <row r="271" spans="1:9" ht="31.5" x14ac:dyDescent="0.25">
      <c r="A271" s="3"/>
      <c r="B271" s="68" t="s">
        <v>65</v>
      </c>
      <c r="C271" s="80">
        <v>704</v>
      </c>
      <c r="D271" s="81">
        <v>1</v>
      </c>
      <c r="E271" s="81">
        <v>6</v>
      </c>
      <c r="F271" s="82" t="s">
        <v>476</v>
      </c>
      <c r="G271" s="83" t="s">
        <v>0</v>
      </c>
      <c r="H271" s="67">
        <v>12397993.15</v>
      </c>
      <c r="I271" s="1"/>
    </row>
    <row r="272" spans="1:9" ht="63" x14ac:dyDescent="0.25">
      <c r="A272" s="3"/>
      <c r="B272" s="68" t="s">
        <v>48</v>
      </c>
      <c r="C272" s="80">
        <v>704</v>
      </c>
      <c r="D272" s="81">
        <v>1</v>
      </c>
      <c r="E272" s="81">
        <v>6</v>
      </c>
      <c r="F272" s="82" t="s">
        <v>476</v>
      </c>
      <c r="G272" s="83" t="s">
        <v>47</v>
      </c>
      <c r="H272" s="67">
        <v>12397993.15</v>
      </c>
      <c r="I272" s="1"/>
    </row>
    <row r="273" spans="1:9" x14ac:dyDescent="0.25">
      <c r="A273" s="3"/>
      <c r="B273" s="68" t="s">
        <v>63</v>
      </c>
      <c r="C273" s="80">
        <v>704</v>
      </c>
      <c r="D273" s="81">
        <v>1</v>
      </c>
      <c r="E273" s="81">
        <v>6</v>
      </c>
      <c r="F273" s="82" t="s">
        <v>475</v>
      </c>
      <c r="G273" s="83" t="s">
        <v>0</v>
      </c>
      <c r="H273" s="67">
        <v>97760</v>
      </c>
      <c r="I273" s="1"/>
    </row>
    <row r="274" spans="1:9" ht="31.5" x14ac:dyDescent="0.25">
      <c r="A274" s="3"/>
      <c r="B274" s="68" t="s">
        <v>3</v>
      </c>
      <c r="C274" s="80">
        <v>704</v>
      </c>
      <c r="D274" s="81">
        <v>1</v>
      </c>
      <c r="E274" s="81">
        <v>6</v>
      </c>
      <c r="F274" s="82" t="s">
        <v>475</v>
      </c>
      <c r="G274" s="83" t="s">
        <v>1</v>
      </c>
      <c r="H274" s="67">
        <v>97760</v>
      </c>
      <c r="I274" s="1"/>
    </row>
    <row r="275" spans="1:9" ht="31.5" x14ac:dyDescent="0.25">
      <c r="A275" s="3"/>
      <c r="B275" s="68" t="s">
        <v>118</v>
      </c>
      <c r="C275" s="80">
        <v>704</v>
      </c>
      <c r="D275" s="81">
        <v>1</v>
      </c>
      <c r="E275" s="81">
        <v>6</v>
      </c>
      <c r="F275" s="82" t="s">
        <v>117</v>
      </c>
      <c r="G275" s="83" t="s">
        <v>0</v>
      </c>
      <c r="H275" s="67">
        <v>233572.92</v>
      </c>
      <c r="I275" s="1"/>
    </row>
    <row r="276" spans="1:9" x14ac:dyDescent="0.25">
      <c r="A276" s="3"/>
      <c r="B276" s="68" t="s">
        <v>609</v>
      </c>
      <c r="C276" s="80">
        <v>704</v>
      </c>
      <c r="D276" s="81">
        <v>1</v>
      </c>
      <c r="E276" s="81">
        <v>6</v>
      </c>
      <c r="F276" s="82" t="s">
        <v>608</v>
      </c>
      <c r="G276" s="83" t="s">
        <v>0</v>
      </c>
      <c r="H276" s="67">
        <v>204472.92</v>
      </c>
      <c r="I276" s="1"/>
    </row>
    <row r="277" spans="1:9" ht="94.5" x14ac:dyDescent="0.25">
      <c r="A277" s="3"/>
      <c r="B277" s="68" t="s">
        <v>696</v>
      </c>
      <c r="C277" s="80">
        <v>704</v>
      </c>
      <c r="D277" s="81">
        <v>1</v>
      </c>
      <c r="E277" s="81">
        <v>6</v>
      </c>
      <c r="F277" s="82" t="s">
        <v>697</v>
      </c>
      <c r="G277" s="83" t="s">
        <v>0</v>
      </c>
      <c r="H277" s="67">
        <v>204472.92</v>
      </c>
      <c r="I277" s="1"/>
    </row>
    <row r="278" spans="1:9" ht="63" x14ac:dyDescent="0.25">
      <c r="A278" s="3"/>
      <c r="B278" s="68" t="s">
        <v>48</v>
      </c>
      <c r="C278" s="80">
        <v>704</v>
      </c>
      <c r="D278" s="81">
        <v>1</v>
      </c>
      <c r="E278" s="81">
        <v>6</v>
      </c>
      <c r="F278" s="82" t="s">
        <v>697</v>
      </c>
      <c r="G278" s="83" t="s">
        <v>47</v>
      </c>
      <c r="H278" s="67">
        <v>204472.92</v>
      </c>
      <c r="I278" s="1"/>
    </row>
    <row r="279" spans="1:9" x14ac:dyDescent="0.25">
      <c r="A279" s="3"/>
      <c r="B279" s="68" t="s">
        <v>116</v>
      </c>
      <c r="C279" s="80">
        <v>704</v>
      </c>
      <c r="D279" s="81">
        <v>1</v>
      </c>
      <c r="E279" s="81">
        <v>6</v>
      </c>
      <c r="F279" s="82" t="s">
        <v>115</v>
      </c>
      <c r="G279" s="83" t="s">
        <v>0</v>
      </c>
      <c r="H279" s="67">
        <v>29100</v>
      </c>
      <c r="I279" s="1"/>
    </row>
    <row r="280" spans="1:9" ht="31.5" x14ac:dyDescent="0.25">
      <c r="A280" s="3"/>
      <c r="B280" s="68" t="s">
        <v>457</v>
      </c>
      <c r="C280" s="80">
        <v>704</v>
      </c>
      <c r="D280" s="81">
        <v>1</v>
      </c>
      <c r="E280" s="81">
        <v>6</v>
      </c>
      <c r="F280" s="82" t="s">
        <v>456</v>
      </c>
      <c r="G280" s="83" t="s">
        <v>0</v>
      </c>
      <c r="H280" s="67">
        <v>29100</v>
      </c>
      <c r="I280" s="1"/>
    </row>
    <row r="281" spans="1:9" ht="63" x14ac:dyDescent="0.25">
      <c r="A281" s="3"/>
      <c r="B281" s="68" t="s">
        <v>48</v>
      </c>
      <c r="C281" s="80">
        <v>704</v>
      </c>
      <c r="D281" s="81">
        <v>1</v>
      </c>
      <c r="E281" s="81">
        <v>6</v>
      </c>
      <c r="F281" s="82" t="s">
        <v>456</v>
      </c>
      <c r="G281" s="83" t="s">
        <v>47</v>
      </c>
      <c r="H281" s="67">
        <v>29100</v>
      </c>
      <c r="I281" s="1"/>
    </row>
    <row r="282" spans="1:9" x14ac:dyDescent="0.25">
      <c r="A282" s="3"/>
      <c r="B282" s="68" t="s">
        <v>474</v>
      </c>
      <c r="C282" s="80">
        <v>704</v>
      </c>
      <c r="D282" s="81">
        <v>1</v>
      </c>
      <c r="E282" s="81">
        <v>11</v>
      </c>
      <c r="F282" s="82" t="s">
        <v>0</v>
      </c>
      <c r="G282" s="83" t="s">
        <v>0</v>
      </c>
      <c r="H282" s="67">
        <v>1260000</v>
      </c>
      <c r="I282" s="1"/>
    </row>
    <row r="283" spans="1:9" x14ac:dyDescent="0.25">
      <c r="A283" s="3"/>
      <c r="B283" s="68" t="s">
        <v>474</v>
      </c>
      <c r="C283" s="80">
        <v>704</v>
      </c>
      <c r="D283" s="81">
        <v>1</v>
      </c>
      <c r="E283" s="81">
        <v>11</v>
      </c>
      <c r="F283" s="82" t="s">
        <v>473</v>
      </c>
      <c r="G283" s="83" t="s">
        <v>0</v>
      </c>
      <c r="H283" s="67">
        <v>1260000</v>
      </c>
      <c r="I283" s="1"/>
    </row>
    <row r="284" spans="1:9" x14ac:dyDescent="0.25">
      <c r="A284" s="3"/>
      <c r="B284" s="68" t="s">
        <v>472</v>
      </c>
      <c r="C284" s="80">
        <v>704</v>
      </c>
      <c r="D284" s="81">
        <v>1</v>
      </c>
      <c r="E284" s="81">
        <v>11</v>
      </c>
      <c r="F284" s="82" t="s">
        <v>471</v>
      </c>
      <c r="G284" s="83" t="s">
        <v>0</v>
      </c>
      <c r="H284" s="67">
        <v>1260000</v>
      </c>
      <c r="I284" s="1"/>
    </row>
    <row r="285" spans="1:9" x14ac:dyDescent="0.25">
      <c r="A285" s="3"/>
      <c r="B285" s="68" t="s">
        <v>470</v>
      </c>
      <c r="C285" s="80">
        <v>704</v>
      </c>
      <c r="D285" s="81">
        <v>1</v>
      </c>
      <c r="E285" s="81">
        <v>11</v>
      </c>
      <c r="F285" s="82" t="s">
        <v>469</v>
      </c>
      <c r="G285" s="83" t="s">
        <v>0</v>
      </c>
      <c r="H285" s="67">
        <v>1260000</v>
      </c>
      <c r="I285" s="1"/>
    </row>
    <row r="286" spans="1:9" x14ac:dyDescent="0.25">
      <c r="A286" s="3"/>
      <c r="B286" s="68" t="s">
        <v>68</v>
      </c>
      <c r="C286" s="80">
        <v>704</v>
      </c>
      <c r="D286" s="81">
        <v>1</v>
      </c>
      <c r="E286" s="81">
        <v>11</v>
      </c>
      <c r="F286" s="82" t="s">
        <v>469</v>
      </c>
      <c r="G286" s="83" t="s">
        <v>66</v>
      </c>
      <c r="H286" s="67">
        <v>1260000</v>
      </c>
      <c r="I286" s="1"/>
    </row>
    <row r="287" spans="1:9" x14ac:dyDescent="0.25">
      <c r="A287" s="3"/>
      <c r="B287" s="68" t="s">
        <v>148</v>
      </c>
      <c r="C287" s="80">
        <v>704</v>
      </c>
      <c r="D287" s="81">
        <v>1</v>
      </c>
      <c r="E287" s="81">
        <v>13</v>
      </c>
      <c r="F287" s="82" t="s">
        <v>0</v>
      </c>
      <c r="G287" s="83" t="s">
        <v>0</v>
      </c>
      <c r="H287" s="67">
        <v>26328677.32</v>
      </c>
      <c r="I287" s="1"/>
    </row>
    <row r="288" spans="1:9" ht="31.5" x14ac:dyDescent="0.25">
      <c r="A288" s="3"/>
      <c r="B288" s="68" t="s">
        <v>468</v>
      </c>
      <c r="C288" s="80">
        <v>704</v>
      </c>
      <c r="D288" s="81">
        <v>1</v>
      </c>
      <c r="E288" s="81">
        <v>13</v>
      </c>
      <c r="F288" s="82" t="s">
        <v>467</v>
      </c>
      <c r="G288" s="83" t="s">
        <v>0</v>
      </c>
      <c r="H288" s="67">
        <v>18586912.879999999</v>
      </c>
      <c r="I288" s="1"/>
    </row>
    <row r="289" spans="1:9" x14ac:dyDescent="0.25">
      <c r="A289" s="3"/>
      <c r="B289" s="68" t="s">
        <v>466</v>
      </c>
      <c r="C289" s="80">
        <v>704</v>
      </c>
      <c r="D289" s="81">
        <v>1</v>
      </c>
      <c r="E289" s="81">
        <v>13</v>
      </c>
      <c r="F289" s="82" t="s">
        <v>465</v>
      </c>
      <c r="G289" s="83" t="s">
        <v>0</v>
      </c>
      <c r="H289" s="67">
        <v>18586912.879999999</v>
      </c>
      <c r="I289" s="1"/>
    </row>
    <row r="290" spans="1:9" ht="47.25" x14ac:dyDescent="0.25">
      <c r="A290" s="3"/>
      <c r="B290" s="68" t="s">
        <v>464</v>
      </c>
      <c r="C290" s="80">
        <v>704</v>
      </c>
      <c r="D290" s="81">
        <v>1</v>
      </c>
      <c r="E290" s="81">
        <v>13</v>
      </c>
      <c r="F290" s="82" t="s">
        <v>463</v>
      </c>
      <c r="G290" s="83" t="s">
        <v>0</v>
      </c>
      <c r="H290" s="67">
        <v>18586912.879999999</v>
      </c>
      <c r="I290" s="1"/>
    </row>
    <row r="291" spans="1:9" ht="31.5" x14ac:dyDescent="0.25">
      <c r="A291" s="3"/>
      <c r="B291" s="68" t="s">
        <v>169</v>
      </c>
      <c r="C291" s="80">
        <v>704</v>
      </c>
      <c r="D291" s="81">
        <v>1</v>
      </c>
      <c r="E291" s="81">
        <v>13</v>
      </c>
      <c r="F291" s="82" t="s">
        <v>462</v>
      </c>
      <c r="G291" s="83" t="s">
        <v>0</v>
      </c>
      <c r="H291" s="67">
        <v>18466912.879999999</v>
      </c>
      <c r="I291" s="1"/>
    </row>
    <row r="292" spans="1:9" ht="63" x14ac:dyDescent="0.25">
      <c r="A292" s="3"/>
      <c r="B292" s="68" t="s">
        <v>48</v>
      </c>
      <c r="C292" s="80">
        <v>704</v>
      </c>
      <c r="D292" s="81">
        <v>1</v>
      </c>
      <c r="E292" s="81">
        <v>13</v>
      </c>
      <c r="F292" s="82" t="s">
        <v>462</v>
      </c>
      <c r="G292" s="83" t="s">
        <v>47</v>
      </c>
      <c r="H292" s="67">
        <v>16441453.880000001</v>
      </c>
      <c r="I292" s="1"/>
    </row>
    <row r="293" spans="1:9" ht="31.5" x14ac:dyDescent="0.25">
      <c r="A293" s="3"/>
      <c r="B293" s="68" t="s">
        <v>3</v>
      </c>
      <c r="C293" s="80">
        <v>704</v>
      </c>
      <c r="D293" s="81">
        <v>1</v>
      </c>
      <c r="E293" s="81">
        <v>13</v>
      </c>
      <c r="F293" s="82" t="s">
        <v>462</v>
      </c>
      <c r="G293" s="83" t="s">
        <v>1</v>
      </c>
      <c r="H293" s="67">
        <v>2025459</v>
      </c>
      <c r="I293" s="1"/>
    </row>
    <row r="294" spans="1:9" ht="31.5" x14ac:dyDescent="0.25">
      <c r="A294" s="3"/>
      <c r="B294" s="68" t="s">
        <v>461</v>
      </c>
      <c r="C294" s="80">
        <v>704</v>
      </c>
      <c r="D294" s="81">
        <v>1</v>
      </c>
      <c r="E294" s="81">
        <v>13</v>
      </c>
      <c r="F294" s="82" t="s">
        <v>460</v>
      </c>
      <c r="G294" s="83" t="s">
        <v>0</v>
      </c>
      <c r="H294" s="67">
        <v>120000</v>
      </c>
      <c r="I294" s="1"/>
    </row>
    <row r="295" spans="1:9" ht="31.5" x14ac:dyDescent="0.25">
      <c r="A295" s="3"/>
      <c r="B295" s="68" t="s">
        <v>3</v>
      </c>
      <c r="C295" s="80">
        <v>704</v>
      </c>
      <c r="D295" s="81">
        <v>1</v>
      </c>
      <c r="E295" s="81">
        <v>13</v>
      </c>
      <c r="F295" s="82" t="s">
        <v>460</v>
      </c>
      <c r="G295" s="83" t="s">
        <v>1</v>
      </c>
      <c r="H295" s="67">
        <v>120000</v>
      </c>
      <c r="I295" s="1"/>
    </row>
    <row r="296" spans="1:9" ht="31.5" x14ac:dyDescent="0.25">
      <c r="A296" s="3"/>
      <c r="B296" s="68" t="s">
        <v>118</v>
      </c>
      <c r="C296" s="80">
        <v>704</v>
      </c>
      <c r="D296" s="81">
        <v>1</v>
      </c>
      <c r="E296" s="81">
        <v>13</v>
      </c>
      <c r="F296" s="82" t="s">
        <v>117</v>
      </c>
      <c r="G296" s="83" t="s">
        <v>0</v>
      </c>
      <c r="H296" s="67">
        <v>4880764.4400000004</v>
      </c>
      <c r="I296" s="1"/>
    </row>
    <row r="297" spans="1:9" x14ac:dyDescent="0.25">
      <c r="A297" s="3"/>
      <c r="B297" s="68" t="s">
        <v>116</v>
      </c>
      <c r="C297" s="80">
        <v>704</v>
      </c>
      <c r="D297" s="81">
        <v>1</v>
      </c>
      <c r="E297" s="81">
        <v>13</v>
      </c>
      <c r="F297" s="82" t="s">
        <v>115</v>
      </c>
      <c r="G297" s="83" t="s">
        <v>0</v>
      </c>
      <c r="H297" s="67">
        <v>4880764.4400000004</v>
      </c>
      <c r="I297" s="1"/>
    </row>
    <row r="298" spans="1:9" ht="47.25" x14ac:dyDescent="0.25">
      <c r="A298" s="3"/>
      <c r="B298" s="68" t="s">
        <v>114</v>
      </c>
      <c r="C298" s="80">
        <v>704</v>
      </c>
      <c r="D298" s="81">
        <v>1</v>
      </c>
      <c r="E298" s="81">
        <v>13</v>
      </c>
      <c r="F298" s="82" t="s">
        <v>113</v>
      </c>
      <c r="G298" s="83" t="s">
        <v>0</v>
      </c>
      <c r="H298" s="67">
        <v>2022917.68</v>
      </c>
      <c r="I298" s="1"/>
    </row>
    <row r="299" spans="1:9" x14ac:dyDescent="0.25">
      <c r="A299" s="3"/>
      <c r="B299" s="68" t="s">
        <v>68</v>
      </c>
      <c r="C299" s="80">
        <v>704</v>
      </c>
      <c r="D299" s="81">
        <v>1</v>
      </c>
      <c r="E299" s="81">
        <v>13</v>
      </c>
      <c r="F299" s="82" t="s">
        <v>113</v>
      </c>
      <c r="G299" s="83" t="s">
        <v>66</v>
      </c>
      <c r="H299" s="67">
        <v>2022917.68</v>
      </c>
      <c r="I299" s="1"/>
    </row>
    <row r="300" spans="1:9" ht="47.25" x14ac:dyDescent="0.25">
      <c r="A300" s="3"/>
      <c r="B300" s="68" t="s">
        <v>459</v>
      </c>
      <c r="C300" s="80">
        <v>704</v>
      </c>
      <c r="D300" s="81">
        <v>1</v>
      </c>
      <c r="E300" s="81">
        <v>13</v>
      </c>
      <c r="F300" s="82" t="s">
        <v>458</v>
      </c>
      <c r="G300" s="83" t="s">
        <v>0</v>
      </c>
      <c r="H300" s="67">
        <v>1679944</v>
      </c>
      <c r="I300" s="1"/>
    </row>
    <row r="301" spans="1:9" x14ac:dyDescent="0.25">
      <c r="A301" s="3"/>
      <c r="B301" s="68" t="s">
        <v>68</v>
      </c>
      <c r="C301" s="80">
        <v>704</v>
      </c>
      <c r="D301" s="81">
        <v>1</v>
      </c>
      <c r="E301" s="81">
        <v>13</v>
      </c>
      <c r="F301" s="82" t="s">
        <v>458</v>
      </c>
      <c r="G301" s="83" t="s">
        <v>66</v>
      </c>
      <c r="H301" s="67">
        <v>1679944</v>
      </c>
      <c r="I301" s="1"/>
    </row>
    <row r="302" spans="1:9" ht="31.5" x14ac:dyDescent="0.25">
      <c r="A302" s="3"/>
      <c r="B302" s="68" t="s">
        <v>457</v>
      </c>
      <c r="C302" s="80">
        <v>704</v>
      </c>
      <c r="D302" s="81">
        <v>1</v>
      </c>
      <c r="E302" s="81">
        <v>13</v>
      </c>
      <c r="F302" s="82" t="s">
        <v>456</v>
      </c>
      <c r="G302" s="83" t="s">
        <v>0</v>
      </c>
      <c r="H302" s="67">
        <v>49600</v>
      </c>
      <c r="I302" s="1"/>
    </row>
    <row r="303" spans="1:9" x14ac:dyDescent="0.25">
      <c r="A303" s="3"/>
      <c r="B303" s="68" t="s">
        <v>68</v>
      </c>
      <c r="C303" s="80">
        <v>704</v>
      </c>
      <c r="D303" s="81">
        <v>1</v>
      </c>
      <c r="E303" s="81">
        <v>13</v>
      </c>
      <c r="F303" s="82" t="s">
        <v>456</v>
      </c>
      <c r="G303" s="83" t="s">
        <v>66</v>
      </c>
      <c r="H303" s="67">
        <v>49600</v>
      </c>
      <c r="I303" s="1"/>
    </row>
    <row r="304" spans="1:9" ht="31.5" x14ac:dyDescent="0.25">
      <c r="A304" s="3"/>
      <c r="B304" s="68" t="s">
        <v>330</v>
      </c>
      <c r="C304" s="80">
        <v>704</v>
      </c>
      <c r="D304" s="81">
        <v>1</v>
      </c>
      <c r="E304" s="81">
        <v>13</v>
      </c>
      <c r="F304" s="82" t="s">
        <v>329</v>
      </c>
      <c r="G304" s="83" t="s">
        <v>0</v>
      </c>
      <c r="H304" s="67">
        <v>0</v>
      </c>
      <c r="I304" s="1"/>
    </row>
    <row r="305" spans="1:9" x14ac:dyDescent="0.25">
      <c r="A305" s="3"/>
      <c r="B305" s="68" t="s">
        <v>68</v>
      </c>
      <c r="C305" s="80">
        <v>704</v>
      </c>
      <c r="D305" s="81">
        <v>1</v>
      </c>
      <c r="E305" s="81">
        <v>13</v>
      </c>
      <c r="F305" s="82" t="s">
        <v>329</v>
      </c>
      <c r="G305" s="83" t="s">
        <v>66</v>
      </c>
      <c r="H305" s="67">
        <v>0</v>
      </c>
      <c r="I305" s="1"/>
    </row>
    <row r="306" spans="1:9" ht="31.5" x14ac:dyDescent="0.25">
      <c r="A306" s="3"/>
      <c r="B306" s="68" t="s">
        <v>395</v>
      </c>
      <c r="C306" s="80">
        <v>704</v>
      </c>
      <c r="D306" s="81">
        <v>1</v>
      </c>
      <c r="E306" s="81">
        <v>13</v>
      </c>
      <c r="F306" s="82" t="s">
        <v>394</v>
      </c>
      <c r="G306" s="83" t="s">
        <v>0</v>
      </c>
      <c r="H306" s="67">
        <v>1128302.76</v>
      </c>
      <c r="I306" s="1"/>
    </row>
    <row r="307" spans="1:9" x14ac:dyDescent="0.25">
      <c r="A307" s="3"/>
      <c r="B307" s="68" t="s">
        <v>68</v>
      </c>
      <c r="C307" s="80">
        <v>704</v>
      </c>
      <c r="D307" s="81">
        <v>1</v>
      </c>
      <c r="E307" s="81">
        <v>13</v>
      </c>
      <c r="F307" s="82" t="s">
        <v>394</v>
      </c>
      <c r="G307" s="83" t="s">
        <v>66</v>
      </c>
      <c r="H307" s="67">
        <v>1128302.76</v>
      </c>
      <c r="I307" s="1"/>
    </row>
    <row r="308" spans="1:9" ht="31.5" x14ac:dyDescent="0.25">
      <c r="A308" s="3"/>
      <c r="B308" s="68" t="s">
        <v>61</v>
      </c>
      <c r="C308" s="80">
        <v>704</v>
      </c>
      <c r="D308" s="81">
        <v>1</v>
      </c>
      <c r="E308" s="81">
        <v>13</v>
      </c>
      <c r="F308" s="82" t="s">
        <v>60</v>
      </c>
      <c r="G308" s="83" t="s">
        <v>0</v>
      </c>
      <c r="H308" s="67">
        <v>2861000</v>
      </c>
      <c r="I308" s="1"/>
    </row>
    <row r="309" spans="1:9" x14ac:dyDescent="0.25">
      <c r="A309" s="3"/>
      <c r="B309" s="68" t="s">
        <v>455</v>
      </c>
      <c r="C309" s="80">
        <v>704</v>
      </c>
      <c r="D309" s="81">
        <v>1</v>
      </c>
      <c r="E309" s="81">
        <v>13</v>
      </c>
      <c r="F309" s="82" t="s">
        <v>454</v>
      </c>
      <c r="G309" s="83" t="s">
        <v>0</v>
      </c>
      <c r="H309" s="67">
        <v>2861000</v>
      </c>
      <c r="I309" s="1"/>
    </row>
    <row r="310" spans="1:9" ht="47.25" x14ac:dyDescent="0.25">
      <c r="A310" s="3"/>
      <c r="B310" s="68" t="s">
        <v>453</v>
      </c>
      <c r="C310" s="80">
        <v>704</v>
      </c>
      <c r="D310" s="81">
        <v>1</v>
      </c>
      <c r="E310" s="81">
        <v>13</v>
      </c>
      <c r="F310" s="82" t="s">
        <v>452</v>
      </c>
      <c r="G310" s="83" t="s">
        <v>0</v>
      </c>
      <c r="H310" s="67">
        <v>2861000</v>
      </c>
      <c r="I310" s="1"/>
    </row>
    <row r="311" spans="1:9" ht="31.5" x14ac:dyDescent="0.25">
      <c r="A311" s="3"/>
      <c r="B311" s="68" t="s">
        <v>3</v>
      </c>
      <c r="C311" s="80">
        <v>704</v>
      </c>
      <c r="D311" s="81">
        <v>1</v>
      </c>
      <c r="E311" s="81">
        <v>13</v>
      </c>
      <c r="F311" s="82" t="s">
        <v>452</v>
      </c>
      <c r="G311" s="83" t="s">
        <v>1</v>
      </c>
      <c r="H311" s="67">
        <v>2861000</v>
      </c>
      <c r="I311" s="1"/>
    </row>
    <row r="312" spans="1:9" ht="31.5" x14ac:dyDescent="0.25">
      <c r="A312" s="3"/>
      <c r="B312" s="74" t="s">
        <v>451</v>
      </c>
      <c r="C312" s="76">
        <v>706</v>
      </c>
      <c r="D312" s="77">
        <v>0</v>
      </c>
      <c r="E312" s="77">
        <v>0</v>
      </c>
      <c r="F312" s="78" t="s">
        <v>0</v>
      </c>
      <c r="G312" s="79" t="s">
        <v>0</v>
      </c>
      <c r="H312" s="75">
        <v>670422213.07000005</v>
      </c>
      <c r="I312" s="1"/>
    </row>
    <row r="313" spans="1:9" x14ac:dyDescent="0.25">
      <c r="A313" s="3"/>
      <c r="B313" s="68" t="s">
        <v>299</v>
      </c>
      <c r="C313" s="80">
        <v>706</v>
      </c>
      <c r="D313" s="81">
        <v>7</v>
      </c>
      <c r="E313" s="81">
        <v>0</v>
      </c>
      <c r="F313" s="82" t="s">
        <v>0</v>
      </c>
      <c r="G313" s="83" t="s">
        <v>0</v>
      </c>
      <c r="H313" s="67">
        <v>657783311.97000003</v>
      </c>
      <c r="I313" s="1"/>
    </row>
    <row r="314" spans="1:9" x14ac:dyDescent="0.25">
      <c r="A314" s="3"/>
      <c r="B314" s="68" t="s">
        <v>450</v>
      </c>
      <c r="C314" s="80">
        <v>706</v>
      </c>
      <c r="D314" s="81">
        <v>7</v>
      </c>
      <c r="E314" s="81">
        <v>1</v>
      </c>
      <c r="F314" s="82" t="s">
        <v>0</v>
      </c>
      <c r="G314" s="83" t="s">
        <v>0</v>
      </c>
      <c r="H314" s="67">
        <v>205059360.84</v>
      </c>
      <c r="I314" s="1"/>
    </row>
    <row r="315" spans="1:9" ht="31.5" x14ac:dyDescent="0.25">
      <c r="A315" s="3"/>
      <c r="B315" s="68" t="s">
        <v>328</v>
      </c>
      <c r="C315" s="80">
        <v>706</v>
      </c>
      <c r="D315" s="81">
        <v>7</v>
      </c>
      <c r="E315" s="81">
        <v>1</v>
      </c>
      <c r="F315" s="82" t="s">
        <v>327</v>
      </c>
      <c r="G315" s="83" t="s">
        <v>0</v>
      </c>
      <c r="H315" s="67">
        <v>201527201.11000001</v>
      </c>
      <c r="I315" s="1"/>
    </row>
    <row r="316" spans="1:9" x14ac:dyDescent="0.25">
      <c r="A316" s="3"/>
      <c r="B316" s="68" t="s">
        <v>326</v>
      </c>
      <c r="C316" s="80">
        <v>706</v>
      </c>
      <c r="D316" s="81">
        <v>7</v>
      </c>
      <c r="E316" s="81">
        <v>1</v>
      </c>
      <c r="F316" s="82" t="s">
        <v>325</v>
      </c>
      <c r="G316" s="83" t="s">
        <v>0</v>
      </c>
      <c r="H316" s="67">
        <v>201527201.11000001</v>
      </c>
      <c r="I316" s="1"/>
    </row>
    <row r="317" spans="1:9" ht="31.5" x14ac:dyDescent="0.25">
      <c r="A317" s="3"/>
      <c r="B317" s="68" t="s">
        <v>324</v>
      </c>
      <c r="C317" s="80">
        <v>706</v>
      </c>
      <c r="D317" s="81">
        <v>7</v>
      </c>
      <c r="E317" s="81">
        <v>1</v>
      </c>
      <c r="F317" s="82" t="s">
        <v>323</v>
      </c>
      <c r="G317" s="83" t="s">
        <v>0</v>
      </c>
      <c r="H317" s="67">
        <v>200829442.46000001</v>
      </c>
      <c r="I317" s="1"/>
    </row>
    <row r="318" spans="1:9" ht="31.5" x14ac:dyDescent="0.25">
      <c r="A318" s="3"/>
      <c r="B318" s="68" t="s">
        <v>169</v>
      </c>
      <c r="C318" s="80">
        <v>706</v>
      </c>
      <c r="D318" s="81">
        <v>7</v>
      </c>
      <c r="E318" s="81">
        <v>1</v>
      </c>
      <c r="F318" s="82" t="s">
        <v>449</v>
      </c>
      <c r="G318" s="83" t="s">
        <v>0</v>
      </c>
      <c r="H318" s="67">
        <v>131734627.34999999</v>
      </c>
      <c r="I318" s="1"/>
    </row>
    <row r="319" spans="1:9" ht="63" x14ac:dyDescent="0.25">
      <c r="A319" s="3"/>
      <c r="B319" s="68" t="s">
        <v>48</v>
      </c>
      <c r="C319" s="80">
        <v>706</v>
      </c>
      <c r="D319" s="81">
        <v>7</v>
      </c>
      <c r="E319" s="81">
        <v>1</v>
      </c>
      <c r="F319" s="82" t="s">
        <v>449</v>
      </c>
      <c r="G319" s="83" t="s">
        <v>47</v>
      </c>
      <c r="H319" s="67">
        <v>70001608.420000002</v>
      </c>
      <c r="I319" s="1"/>
    </row>
    <row r="320" spans="1:9" ht="31.5" x14ac:dyDescent="0.25">
      <c r="A320" s="3"/>
      <c r="B320" s="68" t="s">
        <v>3</v>
      </c>
      <c r="C320" s="80">
        <v>706</v>
      </c>
      <c r="D320" s="81">
        <v>7</v>
      </c>
      <c r="E320" s="81">
        <v>1</v>
      </c>
      <c r="F320" s="82" t="s">
        <v>449</v>
      </c>
      <c r="G320" s="83" t="s">
        <v>1</v>
      </c>
      <c r="H320" s="67">
        <v>57100001.93</v>
      </c>
      <c r="I320" s="1"/>
    </row>
    <row r="321" spans="1:9" x14ac:dyDescent="0.25">
      <c r="A321" s="3"/>
      <c r="B321" s="68" t="s">
        <v>68</v>
      </c>
      <c r="C321" s="80">
        <v>706</v>
      </c>
      <c r="D321" s="81">
        <v>7</v>
      </c>
      <c r="E321" s="81">
        <v>1</v>
      </c>
      <c r="F321" s="82" t="s">
        <v>449</v>
      </c>
      <c r="G321" s="83" t="s">
        <v>66</v>
      </c>
      <c r="H321" s="67">
        <v>4633017</v>
      </c>
      <c r="I321" s="1"/>
    </row>
    <row r="322" spans="1:9" x14ac:dyDescent="0.25">
      <c r="A322" s="3"/>
      <c r="B322" s="68" t="s">
        <v>343</v>
      </c>
      <c r="C322" s="80">
        <v>706</v>
      </c>
      <c r="D322" s="81">
        <v>7</v>
      </c>
      <c r="E322" s="81">
        <v>1</v>
      </c>
      <c r="F322" s="82" t="s">
        <v>448</v>
      </c>
      <c r="G322" s="83" t="s">
        <v>0</v>
      </c>
      <c r="H322" s="67">
        <v>189100</v>
      </c>
      <c r="I322" s="1"/>
    </row>
    <row r="323" spans="1:9" ht="31.5" x14ac:dyDescent="0.25">
      <c r="A323" s="3"/>
      <c r="B323" s="68" t="s">
        <v>3</v>
      </c>
      <c r="C323" s="80">
        <v>706</v>
      </c>
      <c r="D323" s="81">
        <v>7</v>
      </c>
      <c r="E323" s="81">
        <v>1</v>
      </c>
      <c r="F323" s="82" t="s">
        <v>448</v>
      </c>
      <c r="G323" s="83" t="s">
        <v>1</v>
      </c>
      <c r="H323" s="67">
        <v>189100</v>
      </c>
      <c r="I323" s="1"/>
    </row>
    <row r="324" spans="1:9" x14ac:dyDescent="0.25">
      <c r="A324" s="3"/>
      <c r="B324" s="68" t="s">
        <v>279</v>
      </c>
      <c r="C324" s="80">
        <v>706</v>
      </c>
      <c r="D324" s="81">
        <v>7</v>
      </c>
      <c r="E324" s="81">
        <v>1</v>
      </c>
      <c r="F324" s="82" t="s">
        <v>447</v>
      </c>
      <c r="G324" s="83" t="s">
        <v>0</v>
      </c>
      <c r="H324" s="67">
        <v>564779</v>
      </c>
      <c r="I324" s="1"/>
    </row>
    <row r="325" spans="1:9" ht="31.5" x14ac:dyDescent="0.25">
      <c r="A325" s="3"/>
      <c r="B325" s="68" t="s">
        <v>3</v>
      </c>
      <c r="C325" s="80">
        <v>706</v>
      </c>
      <c r="D325" s="81">
        <v>7</v>
      </c>
      <c r="E325" s="81">
        <v>1</v>
      </c>
      <c r="F325" s="82" t="s">
        <v>447</v>
      </c>
      <c r="G325" s="83" t="s">
        <v>1</v>
      </c>
      <c r="H325" s="67">
        <v>564779</v>
      </c>
      <c r="I325" s="1"/>
    </row>
    <row r="326" spans="1:9" ht="47.25" x14ac:dyDescent="0.25">
      <c r="A326" s="3"/>
      <c r="B326" s="68" t="s">
        <v>57</v>
      </c>
      <c r="C326" s="80">
        <v>706</v>
      </c>
      <c r="D326" s="81">
        <v>7</v>
      </c>
      <c r="E326" s="81">
        <v>1</v>
      </c>
      <c r="F326" s="82" t="s">
        <v>446</v>
      </c>
      <c r="G326" s="83" t="s">
        <v>0</v>
      </c>
      <c r="H326" s="67">
        <v>1181800</v>
      </c>
      <c r="I326" s="1"/>
    </row>
    <row r="327" spans="1:9" ht="31.5" x14ac:dyDescent="0.25">
      <c r="A327" s="3"/>
      <c r="B327" s="68" t="s">
        <v>3</v>
      </c>
      <c r="C327" s="80">
        <v>706</v>
      </c>
      <c r="D327" s="81">
        <v>7</v>
      </c>
      <c r="E327" s="81">
        <v>1</v>
      </c>
      <c r="F327" s="82" t="s">
        <v>446</v>
      </c>
      <c r="G327" s="83" t="s">
        <v>1</v>
      </c>
      <c r="H327" s="67">
        <v>1181800</v>
      </c>
      <c r="I327" s="1"/>
    </row>
    <row r="328" spans="1:9" ht="31.5" x14ac:dyDescent="0.25">
      <c r="A328" s="3"/>
      <c r="B328" s="68" t="s">
        <v>668</v>
      </c>
      <c r="C328" s="80">
        <v>706</v>
      </c>
      <c r="D328" s="81">
        <v>7</v>
      </c>
      <c r="E328" s="81">
        <v>1</v>
      </c>
      <c r="F328" s="82" t="s">
        <v>669</v>
      </c>
      <c r="G328" s="83" t="s">
        <v>0</v>
      </c>
      <c r="H328" s="67">
        <v>1774473.15</v>
      </c>
      <c r="I328" s="1"/>
    </row>
    <row r="329" spans="1:9" ht="31.5" x14ac:dyDescent="0.25">
      <c r="A329" s="3"/>
      <c r="B329" s="68" t="s">
        <v>3</v>
      </c>
      <c r="C329" s="80">
        <v>706</v>
      </c>
      <c r="D329" s="81">
        <v>7</v>
      </c>
      <c r="E329" s="81">
        <v>1</v>
      </c>
      <c r="F329" s="82" t="s">
        <v>669</v>
      </c>
      <c r="G329" s="83" t="s">
        <v>1</v>
      </c>
      <c r="H329" s="67">
        <v>1774473.15</v>
      </c>
      <c r="I329" s="1"/>
    </row>
    <row r="330" spans="1:9" ht="78.75" x14ac:dyDescent="0.25">
      <c r="A330" s="3"/>
      <c r="B330" s="68" t="s">
        <v>291</v>
      </c>
      <c r="C330" s="80">
        <v>706</v>
      </c>
      <c r="D330" s="81">
        <v>7</v>
      </c>
      <c r="E330" s="81">
        <v>1</v>
      </c>
      <c r="F330" s="82" t="s">
        <v>445</v>
      </c>
      <c r="G330" s="83" t="s">
        <v>0</v>
      </c>
      <c r="H330" s="67">
        <v>8249200.7999999998</v>
      </c>
      <c r="I330" s="1"/>
    </row>
    <row r="331" spans="1:9" ht="63" x14ac:dyDescent="0.25">
      <c r="A331" s="3"/>
      <c r="B331" s="68" t="s">
        <v>48</v>
      </c>
      <c r="C331" s="80">
        <v>706</v>
      </c>
      <c r="D331" s="81">
        <v>7</v>
      </c>
      <c r="E331" s="81">
        <v>1</v>
      </c>
      <c r="F331" s="82" t="s">
        <v>445</v>
      </c>
      <c r="G331" s="83" t="s">
        <v>47</v>
      </c>
      <c r="H331" s="67">
        <v>5696741.7999999998</v>
      </c>
      <c r="I331" s="1"/>
    </row>
    <row r="332" spans="1:9" ht="31.5" x14ac:dyDescent="0.25">
      <c r="A332" s="3"/>
      <c r="B332" s="68" t="s">
        <v>3</v>
      </c>
      <c r="C332" s="80">
        <v>706</v>
      </c>
      <c r="D332" s="81">
        <v>7</v>
      </c>
      <c r="E332" s="81">
        <v>1</v>
      </c>
      <c r="F332" s="82" t="s">
        <v>445</v>
      </c>
      <c r="G332" s="83" t="s">
        <v>1</v>
      </c>
      <c r="H332" s="67">
        <v>178881</v>
      </c>
      <c r="I332" s="1"/>
    </row>
    <row r="333" spans="1:9" x14ac:dyDescent="0.25">
      <c r="A333" s="3"/>
      <c r="B333" s="68" t="s">
        <v>146</v>
      </c>
      <c r="C333" s="80">
        <v>706</v>
      </c>
      <c r="D333" s="81">
        <v>7</v>
      </c>
      <c r="E333" s="81">
        <v>1</v>
      </c>
      <c r="F333" s="82" t="s">
        <v>445</v>
      </c>
      <c r="G333" s="83" t="s">
        <v>144</v>
      </c>
      <c r="H333" s="67">
        <v>2373578</v>
      </c>
      <c r="I333" s="1"/>
    </row>
    <row r="334" spans="1:9" ht="78.75" x14ac:dyDescent="0.25">
      <c r="A334" s="3"/>
      <c r="B334" s="68" t="s">
        <v>444</v>
      </c>
      <c r="C334" s="80">
        <v>706</v>
      </c>
      <c r="D334" s="81">
        <v>7</v>
      </c>
      <c r="E334" s="81">
        <v>1</v>
      </c>
      <c r="F334" s="82" t="s">
        <v>443</v>
      </c>
      <c r="G334" s="83" t="s">
        <v>0</v>
      </c>
      <c r="H334" s="67">
        <v>57135462.159999996</v>
      </c>
      <c r="I334" s="1"/>
    </row>
    <row r="335" spans="1:9" ht="63" x14ac:dyDescent="0.25">
      <c r="A335" s="3"/>
      <c r="B335" s="68" t="s">
        <v>48</v>
      </c>
      <c r="C335" s="80">
        <v>706</v>
      </c>
      <c r="D335" s="81">
        <v>7</v>
      </c>
      <c r="E335" s="81">
        <v>1</v>
      </c>
      <c r="F335" s="82" t="s">
        <v>443</v>
      </c>
      <c r="G335" s="83" t="s">
        <v>47</v>
      </c>
      <c r="H335" s="67">
        <v>56787931.869999997</v>
      </c>
      <c r="I335" s="1"/>
    </row>
    <row r="336" spans="1:9" ht="31.5" x14ac:dyDescent="0.25">
      <c r="A336" s="3"/>
      <c r="B336" s="68" t="s">
        <v>3</v>
      </c>
      <c r="C336" s="80">
        <v>706</v>
      </c>
      <c r="D336" s="81">
        <v>7</v>
      </c>
      <c r="E336" s="81">
        <v>1</v>
      </c>
      <c r="F336" s="82" t="s">
        <v>443</v>
      </c>
      <c r="G336" s="83" t="s">
        <v>1</v>
      </c>
      <c r="H336" s="67">
        <v>347530.29</v>
      </c>
      <c r="I336" s="1"/>
    </row>
    <row r="337" spans="1:9" ht="31.5" x14ac:dyDescent="0.25">
      <c r="A337" s="3"/>
      <c r="B337" s="68" t="s">
        <v>442</v>
      </c>
      <c r="C337" s="80">
        <v>706</v>
      </c>
      <c r="D337" s="81">
        <v>7</v>
      </c>
      <c r="E337" s="81">
        <v>1</v>
      </c>
      <c r="F337" s="82" t="s">
        <v>441</v>
      </c>
      <c r="G337" s="83" t="s">
        <v>0</v>
      </c>
      <c r="H337" s="67">
        <v>697008.65</v>
      </c>
      <c r="I337" s="1"/>
    </row>
    <row r="338" spans="1:9" ht="47.25" x14ac:dyDescent="0.25">
      <c r="A338" s="3"/>
      <c r="B338" s="68" t="s">
        <v>420</v>
      </c>
      <c r="C338" s="80">
        <v>706</v>
      </c>
      <c r="D338" s="81">
        <v>7</v>
      </c>
      <c r="E338" s="81">
        <v>1</v>
      </c>
      <c r="F338" s="82" t="s">
        <v>440</v>
      </c>
      <c r="G338" s="83" t="s">
        <v>0</v>
      </c>
      <c r="H338" s="67">
        <v>697008.65</v>
      </c>
      <c r="I338" s="1"/>
    </row>
    <row r="339" spans="1:9" ht="31.5" x14ac:dyDescent="0.25">
      <c r="A339" s="3"/>
      <c r="B339" s="68" t="s">
        <v>3</v>
      </c>
      <c r="C339" s="80">
        <v>706</v>
      </c>
      <c r="D339" s="81">
        <v>7</v>
      </c>
      <c r="E339" s="81">
        <v>1</v>
      </c>
      <c r="F339" s="82" t="s">
        <v>440</v>
      </c>
      <c r="G339" s="83" t="s">
        <v>1</v>
      </c>
      <c r="H339" s="67">
        <v>697008.65</v>
      </c>
      <c r="I339" s="1"/>
    </row>
    <row r="340" spans="1:9" ht="47.25" x14ac:dyDescent="0.25">
      <c r="A340" s="3"/>
      <c r="B340" s="68" t="s">
        <v>439</v>
      </c>
      <c r="C340" s="80">
        <v>706</v>
      </c>
      <c r="D340" s="81">
        <v>7</v>
      </c>
      <c r="E340" s="81">
        <v>1</v>
      </c>
      <c r="F340" s="82" t="s">
        <v>438</v>
      </c>
      <c r="G340" s="83" t="s">
        <v>0</v>
      </c>
      <c r="H340" s="67">
        <v>750</v>
      </c>
      <c r="I340" s="1"/>
    </row>
    <row r="341" spans="1:9" x14ac:dyDescent="0.25">
      <c r="A341" s="3"/>
      <c r="B341" s="68" t="s">
        <v>332</v>
      </c>
      <c r="C341" s="80">
        <v>706</v>
      </c>
      <c r="D341" s="81">
        <v>7</v>
      </c>
      <c r="E341" s="81">
        <v>1</v>
      </c>
      <c r="F341" s="82" t="s">
        <v>437</v>
      </c>
      <c r="G341" s="83" t="s">
        <v>0</v>
      </c>
      <c r="H341" s="67">
        <v>750</v>
      </c>
      <c r="I341" s="1"/>
    </row>
    <row r="342" spans="1:9" ht="31.5" x14ac:dyDescent="0.25">
      <c r="A342" s="3"/>
      <c r="B342" s="68" t="s">
        <v>3</v>
      </c>
      <c r="C342" s="80">
        <v>706</v>
      </c>
      <c r="D342" s="81">
        <v>7</v>
      </c>
      <c r="E342" s="81">
        <v>1</v>
      </c>
      <c r="F342" s="82" t="s">
        <v>437</v>
      </c>
      <c r="G342" s="83" t="s">
        <v>1</v>
      </c>
      <c r="H342" s="67">
        <v>750</v>
      </c>
      <c r="I342" s="1"/>
    </row>
    <row r="343" spans="1:9" ht="31.5" x14ac:dyDescent="0.25">
      <c r="A343" s="3"/>
      <c r="B343" s="68" t="s">
        <v>112</v>
      </c>
      <c r="C343" s="80">
        <v>706</v>
      </c>
      <c r="D343" s="81">
        <v>7</v>
      </c>
      <c r="E343" s="81">
        <v>1</v>
      </c>
      <c r="F343" s="82" t="s">
        <v>111</v>
      </c>
      <c r="G343" s="83" t="s">
        <v>0</v>
      </c>
      <c r="H343" s="67">
        <v>487875.6</v>
      </c>
      <c r="I343" s="1"/>
    </row>
    <row r="344" spans="1:9" ht="31.5" x14ac:dyDescent="0.25">
      <c r="A344" s="3"/>
      <c r="B344" s="68" t="s">
        <v>110</v>
      </c>
      <c r="C344" s="80">
        <v>706</v>
      </c>
      <c r="D344" s="81">
        <v>7</v>
      </c>
      <c r="E344" s="81">
        <v>1</v>
      </c>
      <c r="F344" s="82" t="s">
        <v>109</v>
      </c>
      <c r="G344" s="83" t="s">
        <v>0</v>
      </c>
      <c r="H344" s="67">
        <v>487875.6</v>
      </c>
      <c r="I344" s="1"/>
    </row>
    <row r="345" spans="1:9" ht="31.5" x14ac:dyDescent="0.25">
      <c r="A345" s="3"/>
      <c r="B345" s="68" t="s">
        <v>108</v>
      </c>
      <c r="C345" s="80">
        <v>706</v>
      </c>
      <c r="D345" s="81">
        <v>7</v>
      </c>
      <c r="E345" s="81">
        <v>1</v>
      </c>
      <c r="F345" s="82" t="s">
        <v>107</v>
      </c>
      <c r="G345" s="83" t="s">
        <v>0</v>
      </c>
      <c r="H345" s="67">
        <v>487875.6</v>
      </c>
      <c r="I345" s="1"/>
    </row>
    <row r="346" spans="1:9" x14ac:dyDescent="0.25">
      <c r="A346" s="3"/>
      <c r="B346" s="68" t="s">
        <v>694</v>
      </c>
      <c r="C346" s="80">
        <v>706</v>
      </c>
      <c r="D346" s="81">
        <v>7</v>
      </c>
      <c r="E346" s="81">
        <v>1</v>
      </c>
      <c r="F346" s="82" t="s">
        <v>695</v>
      </c>
      <c r="G346" s="83" t="s">
        <v>0</v>
      </c>
      <c r="H346" s="67">
        <v>487875.6</v>
      </c>
      <c r="I346" s="1"/>
    </row>
    <row r="347" spans="1:9" ht="31.5" x14ac:dyDescent="0.25">
      <c r="A347" s="3"/>
      <c r="B347" s="68" t="s">
        <v>3</v>
      </c>
      <c r="C347" s="80">
        <v>706</v>
      </c>
      <c r="D347" s="81">
        <v>7</v>
      </c>
      <c r="E347" s="81">
        <v>1</v>
      </c>
      <c r="F347" s="82" t="s">
        <v>695</v>
      </c>
      <c r="G347" s="83" t="s">
        <v>1</v>
      </c>
      <c r="H347" s="67">
        <v>487875.6</v>
      </c>
      <c r="I347" s="1"/>
    </row>
    <row r="348" spans="1:9" ht="31.5" x14ac:dyDescent="0.25">
      <c r="A348" s="3"/>
      <c r="B348" s="68" t="s">
        <v>118</v>
      </c>
      <c r="C348" s="80">
        <v>706</v>
      </c>
      <c r="D348" s="81">
        <v>7</v>
      </c>
      <c r="E348" s="81">
        <v>1</v>
      </c>
      <c r="F348" s="82" t="s">
        <v>117</v>
      </c>
      <c r="G348" s="83" t="s">
        <v>0</v>
      </c>
      <c r="H348" s="67">
        <v>3044284.13</v>
      </c>
      <c r="I348" s="1"/>
    </row>
    <row r="349" spans="1:9" x14ac:dyDescent="0.25">
      <c r="A349" s="3"/>
      <c r="B349" s="68" t="s">
        <v>116</v>
      </c>
      <c r="C349" s="80">
        <v>706</v>
      </c>
      <c r="D349" s="81">
        <v>7</v>
      </c>
      <c r="E349" s="81">
        <v>1</v>
      </c>
      <c r="F349" s="82" t="s">
        <v>115</v>
      </c>
      <c r="G349" s="83" t="s">
        <v>0</v>
      </c>
      <c r="H349" s="67">
        <v>3044284.13</v>
      </c>
      <c r="I349" s="1"/>
    </row>
    <row r="350" spans="1:9" ht="31.5" x14ac:dyDescent="0.25">
      <c r="A350" s="3"/>
      <c r="B350" s="68" t="s">
        <v>330</v>
      </c>
      <c r="C350" s="80">
        <v>706</v>
      </c>
      <c r="D350" s="81">
        <v>7</v>
      </c>
      <c r="E350" s="81">
        <v>1</v>
      </c>
      <c r="F350" s="82" t="s">
        <v>329</v>
      </c>
      <c r="G350" s="83" t="s">
        <v>0</v>
      </c>
      <c r="H350" s="67">
        <v>2417761.9700000002</v>
      </c>
      <c r="I350" s="1"/>
    </row>
    <row r="351" spans="1:9" ht="31.5" x14ac:dyDescent="0.25">
      <c r="A351" s="3"/>
      <c r="B351" s="68" t="s">
        <v>3</v>
      </c>
      <c r="C351" s="80">
        <v>706</v>
      </c>
      <c r="D351" s="81">
        <v>7</v>
      </c>
      <c r="E351" s="81">
        <v>1</v>
      </c>
      <c r="F351" s="82" t="s">
        <v>329</v>
      </c>
      <c r="G351" s="83" t="s">
        <v>1</v>
      </c>
      <c r="H351" s="67">
        <v>2417761.9700000002</v>
      </c>
      <c r="I351" s="1"/>
    </row>
    <row r="352" spans="1:9" ht="31.5" x14ac:dyDescent="0.25">
      <c r="A352" s="3"/>
      <c r="B352" s="68" t="s">
        <v>395</v>
      </c>
      <c r="C352" s="80">
        <v>706</v>
      </c>
      <c r="D352" s="81">
        <v>7</v>
      </c>
      <c r="E352" s="81">
        <v>1</v>
      </c>
      <c r="F352" s="82" t="s">
        <v>394</v>
      </c>
      <c r="G352" s="83" t="s">
        <v>0</v>
      </c>
      <c r="H352" s="67">
        <v>626522.16</v>
      </c>
      <c r="I352" s="1"/>
    </row>
    <row r="353" spans="1:9" x14ac:dyDescent="0.25">
      <c r="A353" s="3"/>
      <c r="B353" s="68" t="s">
        <v>146</v>
      </c>
      <c r="C353" s="80">
        <v>706</v>
      </c>
      <c r="D353" s="81">
        <v>7</v>
      </c>
      <c r="E353" s="81">
        <v>1</v>
      </c>
      <c r="F353" s="82" t="s">
        <v>394</v>
      </c>
      <c r="G353" s="83" t="s">
        <v>144</v>
      </c>
      <c r="H353" s="67">
        <v>626522.16</v>
      </c>
      <c r="I353" s="1"/>
    </row>
    <row r="354" spans="1:9" x14ac:dyDescent="0.25">
      <c r="A354" s="3"/>
      <c r="B354" s="68" t="s">
        <v>436</v>
      </c>
      <c r="C354" s="80">
        <v>706</v>
      </c>
      <c r="D354" s="81">
        <v>7</v>
      </c>
      <c r="E354" s="81">
        <v>2</v>
      </c>
      <c r="F354" s="82" t="s">
        <v>0</v>
      </c>
      <c r="G354" s="83" t="s">
        <v>0</v>
      </c>
      <c r="H354" s="67">
        <v>407132417.74000001</v>
      </c>
      <c r="I354" s="1"/>
    </row>
    <row r="355" spans="1:9" ht="31.5" x14ac:dyDescent="0.25">
      <c r="A355" s="3"/>
      <c r="B355" s="68" t="s">
        <v>328</v>
      </c>
      <c r="C355" s="80">
        <v>706</v>
      </c>
      <c r="D355" s="81">
        <v>7</v>
      </c>
      <c r="E355" s="81">
        <v>2</v>
      </c>
      <c r="F355" s="82" t="s">
        <v>327</v>
      </c>
      <c r="G355" s="83" t="s">
        <v>0</v>
      </c>
      <c r="H355" s="67">
        <v>394460894.94</v>
      </c>
      <c r="I355" s="1"/>
    </row>
    <row r="356" spans="1:9" x14ac:dyDescent="0.25">
      <c r="A356" s="3"/>
      <c r="B356" s="68" t="s">
        <v>321</v>
      </c>
      <c r="C356" s="80">
        <v>706</v>
      </c>
      <c r="D356" s="81">
        <v>7</v>
      </c>
      <c r="E356" s="81">
        <v>2</v>
      </c>
      <c r="F356" s="82" t="s">
        <v>320</v>
      </c>
      <c r="G356" s="83" t="s">
        <v>0</v>
      </c>
      <c r="H356" s="67">
        <v>394300894.94</v>
      </c>
      <c r="I356" s="1"/>
    </row>
    <row r="357" spans="1:9" ht="31.5" x14ac:dyDescent="0.25">
      <c r="A357" s="3"/>
      <c r="B357" s="68" t="s">
        <v>319</v>
      </c>
      <c r="C357" s="80">
        <v>706</v>
      </c>
      <c r="D357" s="81">
        <v>7</v>
      </c>
      <c r="E357" s="81">
        <v>2</v>
      </c>
      <c r="F357" s="82" t="s">
        <v>318</v>
      </c>
      <c r="G357" s="83" t="s">
        <v>0</v>
      </c>
      <c r="H357" s="67">
        <v>367048151.00999999</v>
      </c>
      <c r="I357" s="1"/>
    </row>
    <row r="358" spans="1:9" ht="31.5" x14ac:dyDescent="0.25">
      <c r="A358" s="3"/>
      <c r="B358" s="68" t="s">
        <v>169</v>
      </c>
      <c r="C358" s="80">
        <v>706</v>
      </c>
      <c r="D358" s="81">
        <v>7</v>
      </c>
      <c r="E358" s="81">
        <v>2</v>
      </c>
      <c r="F358" s="82" t="s">
        <v>435</v>
      </c>
      <c r="G358" s="83" t="s">
        <v>0</v>
      </c>
      <c r="H358" s="67">
        <v>113288254.02</v>
      </c>
      <c r="I358" s="1"/>
    </row>
    <row r="359" spans="1:9" ht="63" x14ac:dyDescent="0.25">
      <c r="A359" s="3"/>
      <c r="B359" s="68" t="s">
        <v>48</v>
      </c>
      <c r="C359" s="80">
        <v>706</v>
      </c>
      <c r="D359" s="81">
        <v>7</v>
      </c>
      <c r="E359" s="81">
        <v>2</v>
      </c>
      <c r="F359" s="82" t="s">
        <v>435</v>
      </c>
      <c r="G359" s="83" t="s">
        <v>47</v>
      </c>
      <c r="H359" s="67">
        <v>23910544.16</v>
      </c>
      <c r="I359" s="1"/>
    </row>
    <row r="360" spans="1:9" ht="31.5" x14ac:dyDescent="0.25">
      <c r="A360" s="3"/>
      <c r="B360" s="68" t="s">
        <v>3</v>
      </c>
      <c r="C360" s="80">
        <v>706</v>
      </c>
      <c r="D360" s="81">
        <v>7</v>
      </c>
      <c r="E360" s="81">
        <v>2</v>
      </c>
      <c r="F360" s="82" t="s">
        <v>435</v>
      </c>
      <c r="G360" s="83" t="s">
        <v>1</v>
      </c>
      <c r="H360" s="67">
        <v>28985196.34</v>
      </c>
      <c r="I360" s="1"/>
    </row>
    <row r="361" spans="1:9" x14ac:dyDescent="0.25">
      <c r="A361" s="3"/>
      <c r="B361" s="68" t="s">
        <v>146</v>
      </c>
      <c r="C361" s="80">
        <v>706</v>
      </c>
      <c r="D361" s="81">
        <v>7</v>
      </c>
      <c r="E361" s="81">
        <v>2</v>
      </c>
      <c r="F361" s="82" t="s">
        <v>435</v>
      </c>
      <c r="G361" s="83" t="s">
        <v>144</v>
      </c>
      <c r="H361" s="67">
        <v>183075.4</v>
      </c>
      <c r="I361" s="1"/>
    </row>
    <row r="362" spans="1:9" ht="31.5" x14ac:dyDescent="0.25">
      <c r="A362" s="3"/>
      <c r="B362" s="68" t="s">
        <v>168</v>
      </c>
      <c r="C362" s="80">
        <v>706</v>
      </c>
      <c r="D362" s="81">
        <v>7</v>
      </c>
      <c r="E362" s="81">
        <v>2</v>
      </c>
      <c r="F362" s="82" t="s">
        <v>435</v>
      </c>
      <c r="G362" s="83" t="s">
        <v>166</v>
      </c>
      <c r="H362" s="67">
        <v>58383405.299999997</v>
      </c>
      <c r="I362" s="1"/>
    </row>
    <row r="363" spans="1:9" x14ac:dyDescent="0.25">
      <c r="A363" s="3"/>
      <c r="B363" s="68" t="s">
        <v>68</v>
      </c>
      <c r="C363" s="80">
        <v>706</v>
      </c>
      <c r="D363" s="81">
        <v>7</v>
      </c>
      <c r="E363" s="81">
        <v>2</v>
      </c>
      <c r="F363" s="82" t="s">
        <v>435</v>
      </c>
      <c r="G363" s="83" t="s">
        <v>66</v>
      </c>
      <c r="H363" s="67">
        <v>1826032.82</v>
      </c>
      <c r="I363" s="1"/>
    </row>
    <row r="364" spans="1:9" x14ac:dyDescent="0.25">
      <c r="A364" s="3"/>
      <c r="B364" s="68" t="s">
        <v>343</v>
      </c>
      <c r="C364" s="80">
        <v>706</v>
      </c>
      <c r="D364" s="81">
        <v>7</v>
      </c>
      <c r="E364" s="81">
        <v>2</v>
      </c>
      <c r="F364" s="82" t="s">
        <v>434</v>
      </c>
      <c r="G364" s="83" t="s">
        <v>0</v>
      </c>
      <c r="H364" s="67">
        <v>100600</v>
      </c>
      <c r="I364" s="1"/>
    </row>
    <row r="365" spans="1:9" ht="31.5" x14ac:dyDescent="0.25">
      <c r="A365" s="3"/>
      <c r="B365" s="68" t="s">
        <v>3</v>
      </c>
      <c r="C365" s="80">
        <v>706</v>
      </c>
      <c r="D365" s="81">
        <v>7</v>
      </c>
      <c r="E365" s="81">
        <v>2</v>
      </c>
      <c r="F365" s="82" t="s">
        <v>434</v>
      </c>
      <c r="G365" s="83" t="s">
        <v>1</v>
      </c>
      <c r="H365" s="67">
        <v>52900</v>
      </c>
      <c r="I365" s="1"/>
    </row>
    <row r="366" spans="1:9" ht="31.5" x14ac:dyDescent="0.25">
      <c r="A366" s="3"/>
      <c r="B366" s="68" t="s">
        <v>168</v>
      </c>
      <c r="C366" s="80">
        <v>706</v>
      </c>
      <c r="D366" s="81">
        <v>7</v>
      </c>
      <c r="E366" s="81">
        <v>2</v>
      </c>
      <c r="F366" s="82" t="s">
        <v>434</v>
      </c>
      <c r="G366" s="83" t="s">
        <v>166</v>
      </c>
      <c r="H366" s="67">
        <v>47700</v>
      </c>
      <c r="I366" s="1"/>
    </row>
    <row r="367" spans="1:9" x14ac:dyDescent="0.25">
      <c r="A367" s="3"/>
      <c r="B367" s="68" t="s">
        <v>279</v>
      </c>
      <c r="C367" s="80">
        <v>706</v>
      </c>
      <c r="D367" s="81">
        <v>7</v>
      </c>
      <c r="E367" s="81">
        <v>2</v>
      </c>
      <c r="F367" s="82" t="s">
        <v>433</v>
      </c>
      <c r="G367" s="83" t="s">
        <v>0</v>
      </c>
      <c r="H367" s="67">
        <v>647292</v>
      </c>
      <c r="I367" s="1"/>
    </row>
    <row r="368" spans="1:9" ht="31.5" x14ac:dyDescent="0.25">
      <c r="A368" s="3"/>
      <c r="B368" s="68" t="s">
        <v>3</v>
      </c>
      <c r="C368" s="80">
        <v>706</v>
      </c>
      <c r="D368" s="81">
        <v>7</v>
      </c>
      <c r="E368" s="81">
        <v>2</v>
      </c>
      <c r="F368" s="82" t="s">
        <v>433</v>
      </c>
      <c r="G368" s="83" t="s">
        <v>1</v>
      </c>
      <c r="H368" s="67">
        <v>356112</v>
      </c>
      <c r="I368" s="1"/>
    </row>
    <row r="369" spans="1:9" ht="31.5" x14ac:dyDescent="0.25">
      <c r="A369" s="3"/>
      <c r="B369" s="68" t="s">
        <v>168</v>
      </c>
      <c r="C369" s="80">
        <v>706</v>
      </c>
      <c r="D369" s="81">
        <v>7</v>
      </c>
      <c r="E369" s="81">
        <v>2</v>
      </c>
      <c r="F369" s="82" t="s">
        <v>433</v>
      </c>
      <c r="G369" s="83" t="s">
        <v>166</v>
      </c>
      <c r="H369" s="67">
        <v>291180</v>
      </c>
      <c r="I369" s="1"/>
    </row>
    <row r="370" spans="1:9" ht="47.25" x14ac:dyDescent="0.25">
      <c r="A370" s="3"/>
      <c r="B370" s="68" t="s">
        <v>57</v>
      </c>
      <c r="C370" s="80">
        <v>706</v>
      </c>
      <c r="D370" s="81">
        <v>7</v>
      </c>
      <c r="E370" s="81">
        <v>2</v>
      </c>
      <c r="F370" s="82" t="s">
        <v>432</v>
      </c>
      <c r="G370" s="83" t="s">
        <v>0</v>
      </c>
      <c r="H370" s="67">
        <v>809400</v>
      </c>
      <c r="I370" s="1"/>
    </row>
    <row r="371" spans="1:9" ht="31.5" x14ac:dyDescent="0.25">
      <c r="A371" s="3"/>
      <c r="B371" s="68" t="s">
        <v>3</v>
      </c>
      <c r="C371" s="80">
        <v>706</v>
      </c>
      <c r="D371" s="81">
        <v>7</v>
      </c>
      <c r="E371" s="81">
        <v>2</v>
      </c>
      <c r="F371" s="82" t="s">
        <v>432</v>
      </c>
      <c r="G371" s="83" t="s">
        <v>1</v>
      </c>
      <c r="H371" s="67">
        <v>282400</v>
      </c>
      <c r="I371" s="1"/>
    </row>
    <row r="372" spans="1:9" ht="31.5" x14ac:dyDescent="0.25">
      <c r="A372" s="3"/>
      <c r="B372" s="68" t="s">
        <v>168</v>
      </c>
      <c r="C372" s="80">
        <v>706</v>
      </c>
      <c r="D372" s="81">
        <v>7</v>
      </c>
      <c r="E372" s="81">
        <v>2</v>
      </c>
      <c r="F372" s="82" t="s">
        <v>432</v>
      </c>
      <c r="G372" s="83" t="s">
        <v>166</v>
      </c>
      <c r="H372" s="67">
        <v>527000</v>
      </c>
      <c r="I372" s="1"/>
    </row>
    <row r="373" spans="1:9" ht="78.75" x14ac:dyDescent="0.25">
      <c r="A373" s="3"/>
      <c r="B373" s="68" t="s">
        <v>431</v>
      </c>
      <c r="C373" s="80">
        <v>706</v>
      </c>
      <c r="D373" s="81">
        <v>7</v>
      </c>
      <c r="E373" s="81">
        <v>2</v>
      </c>
      <c r="F373" s="82" t="s">
        <v>430</v>
      </c>
      <c r="G373" s="83" t="s">
        <v>0</v>
      </c>
      <c r="H373" s="67">
        <v>87360</v>
      </c>
      <c r="I373" s="1"/>
    </row>
    <row r="374" spans="1:9" ht="31.5" x14ac:dyDescent="0.25">
      <c r="A374" s="3"/>
      <c r="B374" s="68" t="s">
        <v>3</v>
      </c>
      <c r="C374" s="80">
        <v>706</v>
      </c>
      <c r="D374" s="81">
        <v>7</v>
      </c>
      <c r="E374" s="81">
        <v>2</v>
      </c>
      <c r="F374" s="82" t="s">
        <v>430</v>
      </c>
      <c r="G374" s="83" t="s">
        <v>1</v>
      </c>
      <c r="H374" s="67">
        <v>0</v>
      </c>
      <c r="I374" s="1"/>
    </row>
    <row r="375" spans="1:9" ht="31.5" x14ac:dyDescent="0.25">
      <c r="A375" s="3"/>
      <c r="B375" s="68" t="s">
        <v>168</v>
      </c>
      <c r="C375" s="80">
        <v>706</v>
      </c>
      <c r="D375" s="81">
        <v>7</v>
      </c>
      <c r="E375" s="81">
        <v>2</v>
      </c>
      <c r="F375" s="82" t="s">
        <v>430</v>
      </c>
      <c r="G375" s="83" t="s">
        <v>166</v>
      </c>
      <c r="H375" s="67">
        <v>87360</v>
      </c>
      <c r="I375" s="1"/>
    </row>
    <row r="376" spans="1:9" ht="47.25" x14ac:dyDescent="0.25">
      <c r="A376" s="3"/>
      <c r="B376" s="68" t="s">
        <v>429</v>
      </c>
      <c r="C376" s="80">
        <v>706</v>
      </c>
      <c r="D376" s="81">
        <v>7</v>
      </c>
      <c r="E376" s="81">
        <v>2</v>
      </c>
      <c r="F376" s="82" t="s">
        <v>428</v>
      </c>
      <c r="G376" s="83" t="s">
        <v>0</v>
      </c>
      <c r="H376" s="67">
        <v>18358200</v>
      </c>
      <c r="I376" s="1"/>
    </row>
    <row r="377" spans="1:9" ht="63" x14ac:dyDescent="0.25">
      <c r="A377" s="3"/>
      <c r="B377" s="68" t="s">
        <v>48</v>
      </c>
      <c r="C377" s="80">
        <v>706</v>
      </c>
      <c r="D377" s="81">
        <v>7</v>
      </c>
      <c r="E377" s="81">
        <v>2</v>
      </c>
      <c r="F377" s="82" t="s">
        <v>428</v>
      </c>
      <c r="G377" s="83" t="s">
        <v>47</v>
      </c>
      <c r="H377" s="67">
        <v>8073800</v>
      </c>
      <c r="I377" s="1"/>
    </row>
    <row r="378" spans="1:9" ht="31.5" x14ac:dyDescent="0.25">
      <c r="A378" s="3"/>
      <c r="B378" s="68" t="s">
        <v>168</v>
      </c>
      <c r="C378" s="80">
        <v>706</v>
      </c>
      <c r="D378" s="81">
        <v>7</v>
      </c>
      <c r="E378" s="81">
        <v>2</v>
      </c>
      <c r="F378" s="82" t="s">
        <v>428</v>
      </c>
      <c r="G378" s="83" t="s">
        <v>166</v>
      </c>
      <c r="H378" s="67">
        <v>10284400</v>
      </c>
      <c r="I378" s="1"/>
    </row>
    <row r="379" spans="1:9" ht="31.5" x14ac:dyDescent="0.25">
      <c r="A379" s="3"/>
      <c r="B379" s="68" t="s">
        <v>668</v>
      </c>
      <c r="C379" s="80">
        <v>706</v>
      </c>
      <c r="D379" s="81">
        <v>7</v>
      </c>
      <c r="E379" s="81">
        <v>2</v>
      </c>
      <c r="F379" s="82" t="s">
        <v>670</v>
      </c>
      <c r="G379" s="83" t="s">
        <v>0</v>
      </c>
      <c r="H379" s="67">
        <v>1237036.93</v>
      </c>
      <c r="I379" s="1"/>
    </row>
    <row r="380" spans="1:9" ht="31.5" x14ac:dyDescent="0.25">
      <c r="A380" s="3"/>
      <c r="B380" s="68" t="s">
        <v>3</v>
      </c>
      <c r="C380" s="80">
        <v>706</v>
      </c>
      <c r="D380" s="81">
        <v>7</v>
      </c>
      <c r="E380" s="81">
        <v>2</v>
      </c>
      <c r="F380" s="82" t="s">
        <v>670</v>
      </c>
      <c r="G380" s="83" t="s">
        <v>1</v>
      </c>
      <c r="H380" s="67">
        <v>643953.18000000005</v>
      </c>
      <c r="I380" s="1"/>
    </row>
    <row r="381" spans="1:9" ht="31.5" x14ac:dyDescent="0.25">
      <c r="A381" s="3"/>
      <c r="B381" s="68" t="s">
        <v>168</v>
      </c>
      <c r="C381" s="80">
        <v>706</v>
      </c>
      <c r="D381" s="81">
        <v>7</v>
      </c>
      <c r="E381" s="81">
        <v>2</v>
      </c>
      <c r="F381" s="82" t="s">
        <v>670</v>
      </c>
      <c r="G381" s="83" t="s">
        <v>166</v>
      </c>
      <c r="H381" s="67">
        <v>593083.75</v>
      </c>
      <c r="I381" s="1"/>
    </row>
    <row r="382" spans="1:9" ht="78.75" x14ac:dyDescent="0.25">
      <c r="A382" s="3"/>
      <c r="B382" s="68" t="s">
        <v>291</v>
      </c>
      <c r="C382" s="80">
        <v>706</v>
      </c>
      <c r="D382" s="81">
        <v>7</v>
      </c>
      <c r="E382" s="81">
        <v>2</v>
      </c>
      <c r="F382" s="82" t="s">
        <v>427</v>
      </c>
      <c r="G382" s="83" t="s">
        <v>0</v>
      </c>
      <c r="H382" s="67">
        <v>15154244.23</v>
      </c>
      <c r="I382" s="1"/>
    </row>
    <row r="383" spans="1:9" ht="63" x14ac:dyDescent="0.25">
      <c r="A383" s="3"/>
      <c r="B383" s="68" t="s">
        <v>48</v>
      </c>
      <c r="C383" s="80">
        <v>706</v>
      </c>
      <c r="D383" s="81">
        <v>7</v>
      </c>
      <c r="E383" s="81">
        <v>2</v>
      </c>
      <c r="F383" s="82" t="s">
        <v>427</v>
      </c>
      <c r="G383" s="83" t="s">
        <v>47</v>
      </c>
      <c r="H383" s="67">
        <v>4099131.23</v>
      </c>
      <c r="I383" s="1"/>
    </row>
    <row r="384" spans="1:9" ht="31.5" x14ac:dyDescent="0.25">
      <c r="A384" s="3"/>
      <c r="B384" s="68" t="s">
        <v>3</v>
      </c>
      <c r="C384" s="80">
        <v>706</v>
      </c>
      <c r="D384" s="81">
        <v>7</v>
      </c>
      <c r="E384" s="81">
        <v>2</v>
      </c>
      <c r="F384" s="82" t="s">
        <v>427</v>
      </c>
      <c r="G384" s="83" t="s">
        <v>1</v>
      </c>
      <c r="H384" s="67">
        <v>78253</v>
      </c>
      <c r="I384" s="1"/>
    </row>
    <row r="385" spans="1:9" x14ac:dyDescent="0.25">
      <c r="A385" s="3"/>
      <c r="B385" s="68" t="s">
        <v>146</v>
      </c>
      <c r="C385" s="80">
        <v>706</v>
      </c>
      <c r="D385" s="81">
        <v>7</v>
      </c>
      <c r="E385" s="81">
        <v>2</v>
      </c>
      <c r="F385" s="82" t="s">
        <v>427</v>
      </c>
      <c r="G385" s="83" t="s">
        <v>144</v>
      </c>
      <c r="H385" s="67">
        <v>1117830</v>
      </c>
      <c r="I385" s="1"/>
    </row>
    <row r="386" spans="1:9" ht="31.5" x14ac:dyDescent="0.25">
      <c r="A386" s="3"/>
      <c r="B386" s="68" t="s">
        <v>168</v>
      </c>
      <c r="C386" s="80">
        <v>706</v>
      </c>
      <c r="D386" s="81">
        <v>7</v>
      </c>
      <c r="E386" s="81">
        <v>2</v>
      </c>
      <c r="F386" s="82" t="s">
        <v>427</v>
      </c>
      <c r="G386" s="83" t="s">
        <v>166</v>
      </c>
      <c r="H386" s="67">
        <v>9859030</v>
      </c>
      <c r="I386" s="1"/>
    </row>
    <row r="387" spans="1:9" ht="110.25" x14ac:dyDescent="0.25">
      <c r="A387" s="3"/>
      <c r="B387" s="68" t="s">
        <v>426</v>
      </c>
      <c r="C387" s="80">
        <v>706</v>
      </c>
      <c r="D387" s="81">
        <v>7</v>
      </c>
      <c r="E387" s="81">
        <v>2</v>
      </c>
      <c r="F387" s="82" t="s">
        <v>425</v>
      </c>
      <c r="G387" s="83" t="s">
        <v>0</v>
      </c>
      <c r="H387" s="67">
        <v>194782118.66999999</v>
      </c>
      <c r="I387" s="1"/>
    </row>
    <row r="388" spans="1:9" ht="63" x14ac:dyDescent="0.25">
      <c r="A388" s="3"/>
      <c r="B388" s="68" t="s">
        <v>48</v>
      </c>
      <c r="C388" s="80">
        <v>706</v>
      </c>
      <c r="D388" s="81">
        <v>7</v>
      </c>
      <c r="E388" s="81">
        <v>2</v>
      </c>
      <c r="F388" s="82" t="s">
        <v>425</v>
      </c>
      <c r="G388" s="83" t="s">
        <v>47</v>
      </c>
      <c r="H388" s="67">
        <v>91550215</v>
      </c>
      <c r="I388" s="1"/>
    </row>
    <row r="389" spans="1:9" ht="31.5" x14ac:dyDescent="0.25">
      <c r="A389" s="3"/>
      <c r="B389" s="68" t="s">
        <v>3</v>
      </c>
      <c r="C389" s="80">
        <v>706</v>
      </c>
      <c r="D389" s="81">
        <v>7</v>
      </c>
      <c r="E389" s="81">
        <v>2</v>
      </c>
      <c r="F389" s="82" t="s">
        <v>425</v>
      </c>
      <c r="G389" s="83" t="s">
        <v>1</v>
      </c>
      <c r="H389" s="67">
        <v>3047123.67</v>
      </c>
      <c r="I389" s="1"/>
    </row>
    <row r="390" spans="1:9" ht="31.5" x14ac:dyDescent="0.25">
      <c r="A390" s="3"/>
      <c r="B390" s="68" t="s">
        <v>168</v>
      </c>
      <c r="C390" s="80">
        <v>706</v>
      </c>
      <c r="D390" s="81">
        <v>7</v>
      </c>
      <c r="E390" s="81">
        <v>2</v>
      </c>
      <c r="F390" s="82" t="s">
        <v>425</v>
      </c>
      <c r="G390" s="83" t="s">
        <v>166</v>
      </c>
      <c r="H390" s="67">
        <v>100184780</v>
      </c>
      <c r="I390" s="1"/>
    </row>
    <row r="391" spans="1:9" ht="47.25" x14ac:dyDescent="0.25">
      <c r="A391" s="3"/>
      <c r="B391" s="68" t="s">
        <v>424</v>
      </c>
      <c r="C391" s="80">
        <v>706</v>
      </c>
      <c r="D391" s="81">
        <v>7</v>
      </c>
      <c r="E391" s="81">
        <v>2</v>
      </c>
      <c r="F391" s="82" t="s">
        <v>423</v>
      </c>
      <c r="G391" s="83" t="s">
        <v>0</v>
      </c>
      <c r="H391" s="67">
        <v>22583645.16</v>
      </c>
      <c r="I391" s="1"/>
    </row>
    <row r="392" spans="1:9" ht="31.5" x14ac:dyDescent="0.25">
      <c r="A392" s="3"/>
      <c r="B392" s="68" t="s">
        <v>3</v>
      </c>
      <c r="C392" s="80">
        <v>706</v>
      </c>
      <c r="D392" s="81">
        <v>7</v>
      </c>
      <c r="E392" s="81">
        <v>2</v>
      </c>
      <c r="F392" s="82" t="s">
        <v>423</v>
      </c>
      <c r="G392" s="83" t="s">
        <v>1</v>
      </c>
      <c r="H392" s="67">
        <v>8393767.6699999999</v>
      </c>
      <c r="I392" s="1"/>
    </row>
    <row r="393" spans="1:9" ht="31.5" x14ac:dyDescent="0.25">
      <c r="A393" s="3"/>
      <c r="B393" s="68" t="s">
        <v>168</v>
      </c>
      <c r="C393" s="80">
        <v>706</v>
      </c>
      <c r="D393" s="81">
        <v>7</v>
      </c>
      <c r="E393" s="81">
        <v>2</v>
      </c>
      <c r="F393" s="82" t="s">
        <v>423</v>
      </c>
      <c r="G393" s="83" t="s">
        <v>166</v>
      </c>
      <c r="H393" s="67">
        <v>14189877.49</v>
      </c>
      <c r="I393" s="1"/>
    </row>
    <row r="394" spans="1:9" ht="31.5" x14ac:dyDescent="0.25">
      <c r="A394" s="3"/>
      <c r="B394" s="68" t="s">
        <v>422</v>
      </c>
      <c r="C394" s="80">
        <v>706</v>
      </c>
      <c r="D394" s="81">
        <v>7</v>
      </c>
      <c r="E394" s="81">
        <v>2</v>
      </c>
      <c r="F394" s="82" t="s">
        <v>421</v>
      </c>
      <c r="G394" s="83" t="s">
        <v>0</v>
      </c>
      <c r="H394" s="67">
        <v>13696801.66</v>
      </c>
      <c r="I394" s="1"/>
    </row>
    <row r="395" spans="1:9" ht="63" x14ac:dyDescent="0.25">
      <c r="A395" s="3"/>
      <c r="B395" s="68" t="s">
        <v>671</v>
      </c>
      <c r="C395" s="80">
        <v>706</v>
      </c>
      <c r="D395" s="81">
        <v>7</v>
      </c>
      <c r="E395" s="81">
        <v>2</v>
      </c>
      <c r="F395" s="82" t="s">
        <v>672</v>
      </c>
      <c r="G395" s="83" t="s">
        <v>0</v>
      </c>
      <c r="H395" s="67">
        <v>6826881.7999999998</v>
      </c>
      <c r="I395" s="1"/>
    </row>
    <row r="396" spans="1:9" ht="31.5" x14ac:dyDescent="0.25">
      <c r="A396" s="3"/>
      <c r="B396" s="68" t="s">
        <v>168</v>
      </c>
      <c r="C396" s="80">
        <v>706</v>
      </c>
      <c r="D396" s="81">
        <v>7</v>
      </c>
      <c r="E396" s="81">
        <v>2</v>
      </c>
      <c r="F396" s="82" t="s">
        <v>672</v>
      </c>
      <c r="G396" s="83" t="s">
        <v>166</v>
      </c>
      <c r="H396" s="67">
        <v>6826881.7999999998</v>
      </c>
      <c r="I396" s="1"/>
    </row>
    <row r="397" spans="1:9" ht="47.25" x14ac:dyDescent="0.25">
      <c r="A397" s="3"/>
      <c r="B397" s="68" t="s">
        <v>420</v>
      </c>
      <c r="C397" s="80">
        <v>706</v>
      </c>
      <c r="D397" s="81">
        <v>7</v>
      </c>
      <c r="E397" s="81">
        <v>2</v>
      </c>
      <c r="F397" s="82" t="s">
        <v>419</v>
      </c>
      <c r="G397" s="83" t="s">
        <v>0</v>
      </c>
      <c r="H397" s="67">
        <v>5758419.8600000003</v>
      </c>
      <c r="I397" s="1"/>
    </row>
    <row r="398" spans="1:9" ht="31.5" x14ac:dyDescent="0.25">
      <c r="A398" s="3"/>
      <c r="B398" s="68" t="s">
        <v>3</v>
      </c>
      <c r="C398" s="80">
        <v>706</v>
      </c>
      <c r="D398" s="81">
        <v>7</v>
      </c>
      <c r="E398" s="81">
        <v>2</v>
      </c>
      <c r="F398" s="82" t="s">
        <v>419</v>
      </c>
      <c r="G398" s="83" t="s">
        <v>1</v>
      </c>
      <c r="H398" s="67">
        <v>4580308.58</v>
      </c>
      <c r="I398" s="1"/>
    </row>
    <row r="399" spans="1:9" ht="31.5" x14ac:dyDescent="0.25">
      <c r="A399" s="3"/>
      <c r="B399" s="68" t="s">
        <v>168</v>
      </c>
      <c r="C399" s="80">
        <v>706</v>
      </c>
      <c r="D399" s="81">
        <v>7</v>
      </c>
      <c r="E399" s="81">
        <v>2</v>
      </c>
      <c r="F399" s="82" t="s">
        <v>419</v>
      </c>
      <c r="G399" s="83" t="s">
        <v>166</v>
      </c>
      <c r="H399" s="67">
        <v>1178111.28</v>
      </c>
      <c r="I399" s="1"/>
    </row>
    <row r="400" spans="1:9" ht="47.25" x14ac:dyDescent="0.25">
      <c r="A400" s="3"/>
      <c r="B400" s="68" t="s">
        <v>418</v>
      </c>
      <c r="C400" s="80">
        <v>706</v>
      </c>
      <c r="D400" s="81">
        <v>7</v>
      </c>
      <c r="E400" s="81">
        <v>2</v>
      </c>
      <c r="F400" s="82" t="s">
        <v>416</v>
      </c>
      <c r="G400" s="83" t="s">
        <v>0</v>
      </c>
      <c r="H400" s="67">
        <v>1111500</v>
      </c>
      <c r="I400" s="1"/>
    </row>
    <row r="401" spans="1:9" ht="31.5" x14ac:dyDescent="0.25">
      <c r="A401" s="3"/>
      <c r="B401" s="68" t="s">
        <v>417</v>
      </c>
      <c r="C401" s="80">
        <v>706</v>
      </c>
      <c r="D401" s="81">
        <v>7</v>
      </c>
      <c r="E401" s="81">
        <v>2</v>
      </c>
      <c r="F401" s="82" t="s">
        <v>416</v>
      </c>
      <c r="G401" s="83" t="s">
        <v>415</v>
      </c>
      <c r="H401" s="67">
        <v>1111500</v>
      </c>
      <c r="I401" s="1"/>
    </row>
    <row r="402" spans="1:9" ht="47.25" x14ac:dyDescent="0.25">
      <c r="A402" s="3"/>
      <c r="B402" s="68" t="s">
        <v>414</v>
      </c>
      <c r="C402" s="80">
        <v>706</v>
      </c>
      <c r="D402" s="81">
        <v>7</v>
      </c>
      <c r="E402" s="81">
        <v>2</v>
      </c>
      <c r="F402" s="82" t="s">
        <v>413</v>
      </c>
      <c r="G402" s="83" t="s">
        <v>0</v>
      </c>
      <c r="H402" s="67">
        <v>274625</v>
      </c>
      <c r="I402" s="1"/>
    </row>
    <row r="403" spans="1:9" x14ac:dyDescent="0.25">
      <c r="A403" s="3"/>
      <c r="B403" s="68" t="s">
        <v>332</v>
      </c>
      <c r="C403" s="80">
        <v>706</v>
      </c>
      <c r="D403" s="81">
        <v>7</v>
      </c>
      <c r="E403" s="81">
        <v>2</v>
      </c>
      <c r="F403" s="82" t="s">
        <v>412</v>
      </c>
      <c r="G403" s="83" t="s">
        <v>0</v>
      </c>
      <c r="H403" s="67">
        <v>274625</v>
      </c>
      <c r="I403" s="1"/>
    </row>
    <row r="404" spans="1:9" ht="31.5" x14ac:dyDescent="0.25">
      <c r="A404" s="3"/>
      <c r="B404" s="68" t="s">
        <v>3</v>
      </c>
      <c r="C404" s="80">
        <v>706</v>
      </c>
      <c r="D404" s="81">
        <v>7</v>
      </c>
      <c r="E404" s="81">
        <v>2</v>
      </c>
      <c r="F404" s="82" t="s">
        <v>412</v>
      </c>
      <c r="G404" s="83" t="s">
        <v>1</v>
      </c>
      <c r="H404" s="67">
        <v>136125</v>
      </c>
      <c r="I404" s="1"/>
    </row>
    <row r="405" spans="1:9" ht="31.5" x14ac:dyDescent="0.25">
      <c r="A405" s="3"/>
      <c r="B405" s="68" t="s">
        <v>168</v>
      </c>
      <c r="C405" s="80">
        <v>706</v>
      </c>
      <c r="D405" s="81">
        <v>7</v>
      </c>
      <c r="E405" s="81">
        <v>2</v>
      </c>
      <c r="F405" s="82" t="s">
        <v>412</v>
      </c>
      <c r="G405" s="83" t="s">
        <v>166</v>
      </c>
      <c r="H405" s="67">
        <v>138500</v>
      </c>
      <c r="I405" s="1"/>
    </row>
    <row r="406" spans="1:9" x14ac:dyDescent="0.25">
      <c r="A406" s="3"/>
      <c r="B406" s="68" t="s">
        <v>411</v>
      </c>
      <c r="C406" s="80">
        <v>706</v>
      </c>
      <c r="D406" s="81">
        <v>7</v>
      </c>
      <c r="E406" s="81">
        <v>2</v>
      </c>
      <c r="F406" s="82" t="s">
        <v>410</v>
      </c>
      <c r="G406" s="83" t="s">
        <v>0</v>
      </c>
      <c r="H406" s="67">
        <v>11833949.15</v>
      </c>
      <c r="I406" s="1"/>
    </row>
    <row r="407" spans="1:9" ht="78.75" x14ac:dyDescent="0.25">
      <c r="A407" s="3"/>
      <c r="B407" s="68" t="s">
        <v>409</v>
      </c>
      <c r="C407" s="80">
        <v>706</v>
      </c>
      <c r="D407" s="81">
        <v>7</v>
      </c>
      <c r="E407" s="81">
        <v>2</v>
      </c>
      <c r="F407" s="82" t="s">
        <v>408</v>
      </c>
      <c r="G407" s="83" t="s">
        <v>0</v>
      </c>
      <c r="H407" s="67">
        <v>11833949.15</v>
      </c>
      <c r="I407" s="1"/>
    </row>
    <row r="408" spans="1:9" ht="63" x14ac:dyDescent="0.25">
      <c r="A408" s="3"/>
      <c r="B408" s="68" t="s">
        <v>48</v>
      </c>
      <c r="C408" s="80">
        <v>706</v>
      </c>
      <c r="D408" s="81">
        <v>7</v>
      </c>
      <c r="E408" s="81">
        <v>2</v>
      </c>
      <c r="F408" s="82" t="s">
        <v>408</v>
      </c>
      <c r="G408" s="83" t="s">
        <v>47</v>
      </c>
      <c r="H408" s="67">
        <v>3955425.4</v>
      </c>
      <c r="I408" s="1"/>
    </row>
    <row r="409" spans="1:9" ht="31.5" x14ac:dyDescent="0.25">
      <c r="A409" s="3"/>
      <c r="B409" s="68" t="s">
        <v>3</v>
      </c>
      <c r="C409" s="80">
        <v>706</v>
      </c>
      <c r="D409" s="81">
        <v>7</v>
      </c>
      <c r="E409" s="81">
        <v>2</v>
      </c>
      <c r="F409" s="82" t="s">
        <v>408</v>
      </c>
      <c r="G409" s="83" t="s">
        <v>1</v>
      </c>
      <c r="H409" s="67">
        <v>1390644.02</v>
      </c>
      <c r="I409" s="1"/>
    </row>
    <row r="410" spans="1:9" ht="31.5" x14ac:dyDescent="0.25">
      <c r="A410" s="3"/>
      <c r="B410" s="68" t="s">
        <v>168</v>
      </c>
      <c r="C410" s="80">
        <v>706</v>
      </c>
      <c r="D410" s="81">
        <v>7</v>
      </c>
      <c r="E410" s="81">
        <v>2</v>
      </c>
      <c r="F410" s="82" t="s">
        <v>408</v>
      </c>
      <c r="G410" s="83" t="s">
        <v>166</v>
      </c>
      <c r="H410" s="67">
        <v>6487879.7300000004</v>
      </c>
      <c r="I410" s="1"/>
    </row>
    <row r="411" spans="1:9" x14ac:dyDescent="0.25">
      <c r="A411" s="3"/>
      <c r="B411" s="68" t="s">
        <v>407</v>
      </c>
      <c r="C411" s="80">
        <v>706</v>
      </c>
      <c r="D411" s="81">
        <v>7</v>
      </c>
      <c r="E411" s="81">
        <v>2</v>
      </c>
      <c r="F411" s="82" t="s">
        <v>406</v>
      </c>
      <c r="G411" s="83" t="s">
        <v>0</v>
      </c>
      <c r="H411" s="67">
        <v>1447368.12</v>
      </c>
      <c r="I411" s="1"/>
    </row>
    <row r="412" spans="1:9" ht="47.25" x14ac:dyDescent="0.25">
      <c r="A412" s="3"/>
      <c r="B412" s="68" t="s">
        <v>405</v>
      </c>
      <c r="C412" s="80">
        <v>706</v>
      </c>
      <c r="D412" s="81">
        <v>7</v>
      </c>
      <c r="E412" s="81">
        <v>2</v>
      </c>
      <c r="F412" s="82" t="s">
        <v>404</v>
      </c>
      <c r="G412" s="83" t="s">
        <v>0</v>
      </c>
      <c r="H412" s="67">
        <v>1447368.12</v>
      </c>
      <c r="I412" s="1"/>
    </row>
    <row r="413" spans="1:9" ht="31.5" x14ac:dyDescent="0.25">
      <c r="A413" s="3"/>
      <c r="B413" s="68" t="s">
        <v>3</v>
      </c>
      <c r="C413" s="80">
        <v>706</v>
      </c>
      <c r="D413" s="81">
        <v>7</v>
      </c>
      <c r="E413" s="81">
        <v>2</v>
      </c>
      <c r="F413" s="82" t="s">
        <v>404</v>
      </c>
      <c r="G413" s="83" t="s">
        <v>1</v>
      </c>
      <c r="H413" s="67">
        <v>1447368.12</v>
      </c>
      <c r="I413" s="1"/>
    </row>
    <row r="414" spans="1:9" ht="47.25" x14ac:dyDescent="0.25">
      <c r="A414" s="3"/>
      <c r="B414" s="68" t="s">
        <v>350</v>
      </c>
      <c r="C414" s="80">
        <v>706</v>
      </c>
      <c r="D414" s="81">
        <v>7</v>
      </c>
      <c r="E414" s="81">
        <v>2</v>
      </c>
      <c r="F414" s="82" t="s">
        <v>349</v>
      </c>
      <c r="G414" s="83" t="s">
        <v>0</v>
      </c>
      <c r="H414" s="67">
        <v>160000</v>
      </c>
      <c r="I414" s="1"/>
    </row>
    <row r="415" spans="1:9" ht="31.5" x14ac:dyDescent="0.25">
      <c r="A415" s="3"/>
      <c r="B415" s="68" t="s">
        <v>403</v>
      </c>
      <c r="C415" s="80">
        <v>706</v>
      </c>
      <c r="D415" s="81">
        <v>7</v>
      </c>
      <c r="E415" s="81">
        <v>2</v>
      </c>
      <c r="F415" s="82" t="s">
        <v>402</v>
      </c>
      <c r="G415" s="83" t="s">
        <v>0</v>
      </c>
      <c r="H415" s="67">
        <v>160000</v>
      </c>
      <c r="I415" s="1"/>
    </row>
    <row r="416" spans="1:9" x14ac:dyDescent="0.25">
      <c r="A416" s="3"/>
      <c r="B416" s="68" t="s">
        <v>401</v>
      </c>
      <c r="C416" s="80">
        <v>706</v>
      </c>
      <c r="D416" s="81">
        <v>7</v>
      </c>
      <c r="E416" s="81">
        <v>2</v>
      </c>
      <c r="F416" s="82" t="s">
        <v>400</v>
      </c>
      <c r="G416" s="83" t="s">
        <v>0</v>
      </c>
      <c r="H416" s="67">
        <v>160000</v>
      </c>
      <c r="I416" s="1"/>
    </row>
    <row r="417" spans="1:9" x14ac:dyDescent="0.25">
      <c r="A417" s="3"/>
      <c r="B417" s="68" t="s">
        <v>146</v>
      </c>
      <c r="C417" s="80">
        <v>706</v>
      </c>
      <c r="D417" s="81">
        <v>7</v>
      </c>
      <c r="E417" s="81">
        <v>2</v>
      </c>
      <c r="F417" s="82" t="s">
        <v>400</v>
      </c>
      <c r="G417" s="83" t="s">
        <v>144</v>
      </c>
      <c r="H417" s="67">
        <v>160000</v>
      </c>
      <c r="I417" s="1"/>
    </row>
    <row r="418" spans="1:9" ht="31.5" x14ac:dyDescent="0.25">
      <c r="A418" s="3"/>
      <c r="B418" s="68" t="s">
        <v>112</v>
      </c>
      <c r="C418" s="80">
        <v>706</v>
      </c>
      <c r="D418" s="81">
        <v>7</v>
      </c>
      <c r="E418" s="81">
        <v>2</v>
      </c>
      <c r="F418" s="82" t="s">
        <v>111</v>
      </c>
      <c r="G418" s="83" t="s">
        <v>0</v>
      </c>
      <c r="H418" s="67">
        <v>5602404.9800000004</v>
      </c>
      <c r="I418" s="1"/>
    </row>
    <row r="419" spans="1:9" ht="31.5" x14ac:dyDescent="0.25">
      <c r="A419" s="3"/>
      <c r="B419" s="68" t="s">
        <v>110</v>
      </c>
      <c r="C419" s="80">
        <v>706</v>
      </c>
      <c r="D419" s="81">
        <v>7</v>
      </c>
      <c r="E419" s="81">
        <v>2</v>
      </c>
      <c r="F419" s="82" t="s">
        <v>109</v>
      </c>
      <c r="G419" s="83" t="s">
        <v>0</v>
      </c>
      <c r="H419" s="67">
        <v>5424554.4000000004</v>
      </c>
      <c r="I419" s="1"/>
    </row>
    <row r="420" spans="1:9" ht="31.5" x14ac:dyDescent="0.25">
      <c r="A420" s="3"/>
      <c r="B420" s="68" t="s">
        <v>587</v>
      </c>
      <c r="C420" s="80">
        <v>706</v>
      </c>
      <c r="D420" s="81">
        <v>7</v>
      </c>
      <c r="E420" s="81">
        <v>2</v>
      </c>
      <c r="F420" s="82" t="s">
        <v>586</v>
      </c>
      <c r="G420" s="83" t="s">
        <v>0</v>
      </c>
      <c r="H420" s="67">
        <v>4824780</v>
      </c>
      <c r="I420" s="1"/>
    </row>
    <row r="421" spans="1:9" ht="31.5" x14ac:dyDescent="0.25">
      <c r="A421" s="3"/>
      <c r="B421" s="68" t="s">
        <v>673</v>
      </c>
      <c r="C421" s="80">
        <v>706</v>
      </c>
      <c r="D421" s="81">
        <v>7</v>
      </c>
      <c r="E421" s="81">
        <v>2</v>
      </c>
      <c r="F421" s="82" t="s">
        <v>674</v>
      </c>
      <c r="G421" s="83" t="s">
        <v>0</v>
      </c>
      <c r="H421" s="67">
        <v>4824780</v>
      </c>
      <c r="I421" s="1"/>
    </row>
    <row r="422" spans="1:9" ht="31.5" x14ac:dyDescent="0.25">
      <c r="A422" s="3"/>
      <c r="B422" s="68" t="s">
        <v>168</v>
      </c>
      <c r="C422" s="80">
        <v>706</v>
      </c>
      <c r="D422" s="81">
        <v>7</v>
      </c>
      <c r="E422" s="81">
        <v>2</v>
      </c>
      <c r="F422" s="82" t="s">
        <v>674</v>
      </c>
      <c r="G422" s="83" t="s">
        <v>166</v>
      </c>
      <c r="H422" s="67">
        <v>4824780</v>
      </c>
      <c r="I422" s="1"/>
    </row>
    <row r="423" spans="1:9" ht="31.5" x14ac:dyDescent="0.25">
      <c r="A423" s="3"/>
      <c r="B423" s="68" t="s">
        <v>108</v>
      </c>
      <c r="C423" s="80">
        <v>706</v>
      </c>
      <c r="D423" s="81">
        <v>7</v>
      </c>
      <c r="E423" s="81">
        <v>2</v>
      </c>
      <c r="F423" s="82" t="s">
        <v>107</v>
      </c>
      <c r="G423" s="83" t="s">
        <v>0</v>
      </c>
      <c r="H423" s="67">
        <v>599774.4</v>
      </c>
      <c r="I423" s="1"/>
    </row>
    <row r="424" spans="1:9" x14ac:dyDescent="0.25">
      <c r="A424" s="3"/>
      <c r="B424" s="68" t="s">
        <v>694</v>
      </c>
      <c r="C424" s="80">
        <v>706</v>
      </c>
      <c r="D424" s="81">
        <v>7</v>
      </c>
      <c r="E424" s="81">
        <v>2</v>
      </c>
      <c r="F424" s="82" t="s">
        <v>695</v>
      </c>
      <c r="G424" s="83" t="s">
        <v>0</v>
      </c>
      <c r="H424" s="67">
        <v>599774.4</v>
      </c>
      <c r="I424" s="1"/>
    </row>
    <row r="425" spans="1:9" ht="31.5" x14ac:dyDescent="0.25">
      <c r="A425" s="3"/>
      <c r="B425" s="68" t="s">
        <v>168</v>
      </c>
      <c r="C425" s="80">
        <v>706</v>
      </c>
      <c r="D425" s="81">
        <v>7</v>
      </c>
      <c r="E425" s="81">
        <v>2</v>
      </c>
      <c r="F425" s="82" t="s">
        <v>695</v>
      </c>
      <c r="G425" s="83" t="s">
        <v>166</v>
      </c>
      <c r="H425" s="67">
        <v>599774.4</v>
      </c>
      <c r="I425" s="1"/>
    </row>
    <row r="426" spans="1:9" ht="47.25" x14ac:dyDescent="0.25">
      <c r="A426" s="3"/>
      <c r="B426" s="68" t="s">
        <v>357</v>
      </c>
      <c r="C426" s="80">
        <v>706</v>
      </c>
      <c r="D426" s="81">
        <v>7</v>
      </c>
      <c r="E426" s="81">
        <v>2</v>
      </c>
      <c r="F426" s="82" t="s">
        <v>356</v>
      </c>
      <c r="G426" s="83" t="s">
        <v>0</v>
      </c>
      <c r="H426" s="67">
        <v>177850.58</v>
      </c>
      <c r="I426" s="1"/>
    </row>
    <row r="427" spans="1:9" ht="31.5" x14ac:dyDescent="0.25">
      <c r="A427" s="3"/>
      <c r="B427" s="68" t="s">
        <v>399</v>
      </c>
      <c r="C427" s="80">
        <v>706</v>
      </c>
      <c r="D427" s="81">
        <v>7</v>
      </c>
      <c r="E427" s="81">
        <v>2</v>
      </c>
      <c r="F427" s="82" t="s">
        <v>398</v>
      </c>
      <c r="G427" s="83" t="s">
        <v>0</v>
      </c>
      <c r="H427" s="67">
        <v>177850.58</v>
      </c>
      <c r="I427" s="1"/>
    </row>
    <row r="428" spans="1:9" ht="47.25" x14ac:dyDescent="0.25">
      <c r="A428" s="3"/>
      <c r="B428" s="68" t="s">
        <v>397</v>
      </c>
      <c r="C428" s="80">
        <v>706</v>
      </c>
      <c r="D428" s="81">
        <v>7</v>
      </c>
      <c r="E428" s="81">
        <v>2</v>
      </c>
      <c r="F428" s="82" t="s">
        <v>396</v>
      </c>
      <c r="G428" s="83" t="s">
        <v>0</v>
      </c>
      <c r="H428" s="67">
        <v>177850.58</v>
      </c>
      <c r="I428" s="1"/>
    </row>
    <row r="429" spans="1:9" ht="63" x14ac:dyDescent="0.25">
      <c r="A429" s="3"/>
      <c r="B429" s="68" t="s">
        <v>48</v>
      </c>
      <c r="C429" s="80">
        <v>706</v>
      </c>
      <c r="D429" s="81">
        <v>7</v>
      </c>
      <c r="E429" s="81">
        <v>2</v>
      </c>
      <c r="F429" s="82" t="s">
        <v>396</v>
      </c>
      <c r="G429" s="83" t="s">
        <v>47</v>
      </c>
      <c r="H429" s="67">
        <v>55608.14</v>
      </c>
      <c r="I429" s="1"/>
    </row>
    <row r="430" spans="1:9" ht="31.5" x14ac:dyDescent="0.25">
      <c r="A430" s="3"/>
      <c r="B430" s="68" t="s">
        <v>168</v>
      </c>
      <c r="C430" s="80">
        <v>706</v>
      </c>
      <c r="D430" s="81">
        <v>7</v>
      </c>
      <c r="E430" s="81">
        <v>2</v>
      </c>
      <c r="F430" s="82" t="s">
        <v>396</v>
      </c>
      <c r="G430" s="83" t="s">
        <v>166</v>
      </c>
      <c r="H430" s="67">
        <v>122242.44</v>
      </c>
      <c r="I430" s="1"/>
    </row>
    <row r="431" spans="1:9" ht="31.5" x14ac:dyDescent="0.25">
      <c r="A431" s="3"/>
      <c r="B431" s="68" t="s">
        <v>118</v>
      </c>
      <c r="C431" s="80">
        <v>706</v>
      </c>
      <c r="D431" s="81">
        <v>7</v>
      </c>
      <c r="E431" s="81">
        <v>2</v>
      </c>
      <c r="F431" s="82" t="s">
        <v>117</v>
      </c>
      <c r="G431" s="83" t="s">
        <v>0</v>
      </c>
      <c r="H431" s="67">
        <v>7069117.8200000003</v>
      </c>
      <c r="I431" s="1"/>
    </row>
    <row r="432" spans="1:9" x14ac:dyDescent="0.25">
      <c r="A432" s="3"/>
      <c r="B432" s="68" t="s">
        <v>116</v>
      </c>
      <c r="C432" s="80">
        <v>706</v>
      </c>
      <c r="D432" s="81">
        <v>7</v>
      </c>
      <c r="E432" s="81">
        <v>2</v>
      </c>
      <c r="F432" s="82" t="s">
        <v>115</v>
      </c>
      <c r="G432" s="83" t="s">
        <v>0</v>
      </c>
      <c r="H432" s="67">
        <v>7069117.8200000003</v>
      </c>
      <c r="I432" s="1"/>
    </row>
    <row r="433" spans="1:9" ht="31.5" x14ac:dyDescent="0.25">
      <c r="A433" s="3"/>
      <c r="B433" s="68" t="s">
        <v>330</v>
      </c>
      <c r="C433" s="80">
        <v>706</v>
      </c>
      <c r="D433" s="81">
        <v>7</v>
      </c>
      <c r="E433" s="81">
        <v>2</v>
      </c>
      <c r="F433" s="82" t="s">
        <v>329</v>
      </c>
      <c r="G433" s="83" t="s">
        <v>0</v>
      </c>
      <c r="H433" s="67">
        <v>6259486.25</v>
      </c>
      <c r="I433" s="1"/>
    </row>
    <row r="434" spans="1:9" ht="31.5" x14ac:dyDescent="0.25">
      <c r="A434" s="3"/>
      <c r="B434" s="68" t="s">
        <v>3</v>
      </c>
      <c r="C434" s="80">
        <v>706</v>
      </c>
      <c r="D434" s="81">
        <v>7</v>
      </c>
      <c r="E434" s="81">
        <v>2</v>
      </c>
      <c r="F434" s="82" t="s">
        <v>329</v>
      </c>
      <c r="G434" s="83" t="s">
        <v>1</v>
      </c>
      <c r="H434" s="67">
        <v>3160206.23</v>
      </c>
      <c r="I434" s="1"/>
    </row>
    <row r="435" spans="1:9" ht="31.5" x14ac:dyDescent="0.25">
      <c r="A435" s="3"/>
      <c r="B435" s="68" t="s">
        <v>168</v>
      </c>
      <c r="C435" s="80">
        <v>706</v>
      </c>
      <c r="D435" s="81">
        <v>7</v>
      </c>
      <c r="E435" s="81">
        <v>2</v>
      </c>
      <c r="F435" s="82" t="s">
        <v>329</v>
      </c>
      <c r="G435" s="83" t="s">
        <v>166</v>
      </c>
      <c r="H435" s="67">
        <v>3099280.02</v>
      </c>
      <c r="I435" s="1"/>
    </row>
    <row r="436" spans="1:9" ht="31.5" x14ac:dyDescent="0.25">
      <c r="A436" s="3"/>
      <c r="B436" s="68" t="s">
        <v>395</v>
      </c>
      <c r="C436" s="80">
        <v>706</v>
      </c>
      <c r="D436" s="81">
        <v>7</v>
      </c>
      <c r="E436" s="81">
        <v>2</v>
      </c>
      <c r="F436" s="82" t="s">
        <v>394</v>
      </c>
      <c r="G436" s="83" t="s">
        <v>0</v>
      </c>
      <c r="H436" s="67">
        <v>809631.57</v>
      </c>
      <c r="I436" s="1"/>
    </row>
    <row r="437" spans="1:9" x14ac:dyDescent="0.25">
      <c r="A437" s="3"/>
      <c r="B437" s="68" t="s">
        <v>146</v>
      </c>
      <c r="C437" s="80">
        <v>706</v>
      </c>
      <c r="D437" s="81">
        <v>7</v>
      </c>
      <c r="E437" s="81">
        <v>2</v>
      </c>
      <c r="F437" s="82" t="s">
        <v>394</v>
      </c>
      <c r="G437" s="83" t="s">
        <v>144</v>
      </c>
      <c r="H437" s="67">
        <v>401852.06</v>
      </c>
      <c r="I437" s="1"/>
    </row>
    <row r="438" spans="1:9" ht="31.5" x14ac:dyDescent="0.25">
      <c r="A438" s="3"/>
      <c r="B438" s="68" t="s">
        <v>168</v>
      </c>
      <c r="C438" s="80">
        <v>706</v>
      </c>
      <c r="D438" s="81">
        <v>7</v>
      </c>
      <c r="E438" s="81">
        <v>2</v>
      </c>
      <c r="F438" s="82" t="s">
        <v>394</v>
      </c>
      <c r="G438" s="83" t="s">
        <v>166</v>
      </c>
      <c r="H438" s="67">
        <v>407779.51</v>
      </c>
      <c r="I438" s="1"/>
    </row>
    <row r="439" spans="1:9" x14ac:dyDescent="0.25">
      <c r="A439" s="3"/>
      <c r="B439" s="68" t="s">
        <v>298</v>
      </c>
      <c r="C439" s="80">
        <v>706</v>
      </c>
      <c r="D439" s="81">
        <v>7</v>
      </c>
      <c r="E439" s="81">
        <v>3</v>
      </c>
      <c r="F439" s="82" t="s">
        <v>0</v>
      </c>
      <c r="G439" s="83" t="s">
        <v>0</v>
      </c>
      <c r="H439" s="67">
        <v>18552754.829999998</v>
      </c>
      <c r="I439" s="1"/>
    </row>
    <row r="440" spans="1:9" ht="31.5" x14ac:dyDescent="0.25">
      <c r="A440" s="3"/>
      <c r="B440" s="68" t="s">
        <v>328</v>
      </c>
      <c r="C440" s="80">
        <v>706</v>
      </c>
      <c r="D440" s="81">
        <v>7</v>
      </c>
      <c r="E440" s="81">
        <v>3</v>
      </c>
      <c r="F440" s="82" t="s">
        <v>327</v>
      </c>
      <c r="G440" s="83" t="s">
        <v>0</v>
      </c>
      <c r="H440" s="67">
        <v>18266853.050000001</v>
      </c>
      <c r="I440" s="1"/>
    </row>
    <row r="441" spans="1:9" x14ac:dyDescent="0.25">
      <c r="A441" s="3"/>
      <c r="B441" s="68" t="s">
        <v>376</v>
      </c>
      <c r="C441" s="80">
        <v>706</v>
      </c>
      <c r="D441" s="81">
        <v>7</v>
      </c>
      <c r="E441" s="81">
        <v>3</v>
      </c>
      <c r="F441" s="82" t="s">
        <v>375</v>
      </c>
      <c r="G441" s="83" t="s">
        <v>0</v>
      </c>
      <c r="H441" s="67">
        <v>18266853.050000001</v>
      </c>
      <c r="I441" s="1"/>
    </row>
    <row r="442" spans="1:9" ht="31.5" x14ac:dyDescent="0.25">
      <c r="A442" s="3"/>
      <c r="B442" s="68" t="s">
        <v>393</v>
      </c>
      <c r="C442" s="80">
        <v>706</v>
      </c>
      <c r="D442" s="81">
        <v>7</v>
      </c>
      <c r="E442" s="81">
        <v>3</v>
      </c>
      <c r="F442" s="82" t="s">
        <v>392</v>
      </c>
      <c r="G442" s="83" t="s">
        <v>0</v>
      </c>
      <c r="H442" s="67">
        <v>15508540.470000001</v>
      </c>
      <c r="I442" s="1"/>
    </row>
    <row r="443" spans="1:9" ht="31.5" x14ac:dyDescent="0.25">
      <c r="A443" s="3"/>
      <c r="B443" s="68" t="s">
        <v>169</v>
      </c>
      <c r="C443" s="80">
        <v>706</v>
      </c>
      <c r="D443" s="81">
        <v>7</v>
      </c>
      <c r="E443" s="81">
        <v>3</v>
      </c>
      <c r="F443" s="82" t="s">
        <v>391</v>
      </c>
      <c r="G443" s="83" t="s">
        <v>0</v>
      </c>
      <c r="H443" s="67">
        <v>14529117.42</v>
      </c>
      <c r="I443" s="1"/>
    </row>
    <row r="444" spans="1:9" ht="63" x14ac:dyDescent="0.25">
      <c r="A444" s="3"/>
      <c r="B444" s="68" t="s">
        <v>48</v>
      </c>
      <c r="C444" s="80">
        <v>706</v>
      </c>
      <c r="D444" s="81">
        <v>7</v>
      </c>
      <c r="E444" s="81">
        <v>3</v>
      </c>
      <c r="F444" s="82" t="s">
        <v>391</v>
      </c>
      <c r="G444" s="83" t="s">
        <v>47</v>
      </c>
      <c r="H444" s="67">
        <v>2334330.6</v>
      </c>
      <c r="I444" s="1"/>
    </row>
    <row r="445" spans="1:9" ht="31.5" x14ac:dyDescent="0.25">
      <c r="A445" s="3"/>
      <c r="B445" s="68" t="s">
        <v>3</v>
      </c>
      <c r="C445" s="80">
        <v>706</v>
      </c>
      <c r="D445" s="81">
        <v>7</v>
      </c>
      <c r="E445" s="81">
        <v>3</v>
      </c>
      <c r="F445" s="82" t="s">
        <v>391</v>
      </c>
      <c r="G445" s="83" t="s">
        <v>1</v>
      </c>
      <c r="H445" s="67">
        <v>332872.81</v>
      </c>
      <c r="I445" s="1"/>
    </row>
    <row r="446" spans="1:9" ht="31.5" x14ac:dyDescent="0.25">
      <c r="A446" s="3"/>
      <c r="B446" s="68" t="s">
        <v>168</v>
      </c>
      <c r="C446" s="80">
        <v>706</v>
      </c>
      <c r="D446" s="81">
        <v>7</v>
      </c>
      <c r="E446" s="81">
        <v>3</v>
      </c>
      <c r="F446" s="82" t="s">
        <v>391</v>
      </c>
      <c r="G446" s="83" t="s">
        <v>166</v>
      </c>
      <c r="H446" s="67">
        <v>11857365.01</v>
      </c>
      <c r="I446" s="1"/>
    </row>
    <row r="447" spans="1:9" x14ac:dyDescent="0.25">
      <c r="A447" s="3"/>
      <c r="B447" s="68" t="s">
        <v>68</v>
      </c>
      <c r="C447" s="80">
        <v>706</v>
      </c>
      <c r="D447" s="81">
        <v>7</v>
      </c>
      <c r="E447" s="81">
        <v>3</v>
      </c>
      <c r="F447" s="82" t="s">
        <v>391</v>
      </c>
      <c r="G447" s="83" t="s">
        <v>66</v>
      </c>
      <c r="H447" s="67">
        <v>4549</v>
      </c>
      <c r="I447" s="1"/>
    </row>
    <row r="448" spans="1:9" ht="47.25" x14ac:dyDescent="0.25">
      <c r="A448" s="3"/>
      <c r="B448" s="68" t="s">
        <v>390</v>
      </c>
      <c r="C448" s="80">
        <v>706</v>
      </c>
      <c r="D448" s="81">
        <v>7</v>
      </c>
      <c r="E448" s="81">
        <v>3</v>
      </c>
      <c r="F448" s="82" t="s">
        <v>389</v>
      </c>
      <c r="G448" s="83" t="s">
        <v>0</v>
      </c>
      <c r="H448" s="67">
        <v>0</v>
      </c>
      <c r="I448" s="1"/>
    </row>
    <row r="449" spans="1:9" ht="31.5" x14ac:dyDescent="0.25">
      <c r="A449" s="3"/>
      <c r="B449" s="68" t="s">
        <v>168</v>
      </c>
      <c r="C449" s="80">
        <v>706</v>
      </c>
      <c r="D449" s="81">
        <v>7</v>
      </c>
      <c r="E449" s="81">
        <v>3</v>
      </c>
      <c r="F449" s="82" t="s">
        <v>389</v>
      </c>
      <c r="G449" s="83" t="s">
        <v>166</v>
      </c>
      <c r="H449" s="67">
        <v>0</v>
      </c>
      <c r="I449" s="1"/>
    </row>
    <row r="450" spans="1:9" x14ac:dyDescent="0.25">
      <c r="A450" s="3"/>
      <c r="B450" s="68" t="s">
        <v>343</v>
      </c>
      <c r="C450" s="80">
        <v>706</v>
      </c>
      <c r="D450" s="81">
        <v>7</v>
      </c>
      <c r="E450" s="81">
        <v>3</v>
      </c>
      <c r="F450" s="82" t="s">
        <v>388</v>
      </c>
      <c r="G450" s="83" t="s">
        <v>0</v>
      </c>
      <c r="H450" s="67">
        <v>12600</v>
      </c>
      <c r="I450" s="1"/>
    </row>
    <row r="451" spans="1:9" ht="31.5" x14ac:dyDescent="0.25">
      <c r="A451" s="3"/>
      <c r="B451" s="68" t="s">
        <v>3</v>
      </c>
      <c r="C451" s="80">
        <v>706</v>
      </c>
      <c r="D451" s="81">
        <v>7</v>
      </c>
      <c r="E451" s="81">
        <v>3</v>
      </c>
      <c r="F451" s="82" t="s">
        <v>388</v>
      </c>
      <c r="G451" s="83" t="s">
        <v>1</v>
      </c>
      <c r="H451" s="67">
        <v>3000</v>
      </c>
      <c r="I451" s="1"/>
    </row>
    <row r="452" spans="1:9" ht="31.5" x14ac:dyDescent="0.25">
      <c r="A452" s="3"/>
      <c r="B452" s="68" t="s">
        <v>168</v>
      </c>
      <c r="C452" s="80">
        <v>706</v>
      </c>
      <c r="D452" s="81">
        <v>7</v>
      </c>
      <c r="E452" s="81">
        <v>3</v>
      </c>
      <c r="F452" s="82" t="s">
        <v>388</v>
      </c>
      <c r="G452" s="83" t="s">
        <v>166</v>
      </c>
      <c r="H452" s="67">
        <v>9600</v>
      </c>
      <c r="I452" s="1"/>
    </row>
    <row r="453" spans="1:9" x14ac:dyDescent="0.25">
      <c r="A453" s="3"/>
      <c r="B453" s="68" t="s">
        <v>279</v>
      </c>
      <c r="C453" s="80">
        <v>706</v>
      </c>
      <c r="D453" s="81">
        <v>7</v>
      </c>
      <c r="E453" s="81">
        <v>3</v>
      </c>
      <c r="F453" s="82" t="s">
        <v>387</v>
      </c>
      <c r="G453" s="83" t="s">
        <v>0</v>
      </c>
      <c r="H453" s="67">
        <v>66600</v>
      </c>
      <c r="I453" s="1"/>
    </row>
    <row r="454" spans="1:9" ht="31.5" x14ac:dyDescent="0.25">
      <c r="A454" s="3"/>
      <c r="B454" s="68" t="s">
        <v>3</v>
      </c>
      <c r="C454" s="80">
        <v>706</v>
      </c>
      <c r="D454" s="81">
        <v>7</v>
      </c>
      <c r="E454" s="81">
        <v>3</v>
      </c>
      <c r="F454" s="82" t="s">
        <v>387</v>
      </c>
      <c r="G454" s="83" t="s">
        <v>1</v>
      </c>
      <c r="H454" s="67">
        <v>6000</v>
      </c>
      <c r="I454" s="1"/>
    </row>
    <row r="455" spans="1:9" ht="31.5" x14ac:dyDescent="0.25">
      <c r="A455" s="3"/>
      <c r="B455" s="68" t="s">
        <v>168</v>
      </c>
      <c r="C455" s="80">
        <v>706</v>
      </c>
      <c r="D455" s="81">
        <v>7</v>
      </c>
      <c r="E455" s="81">
        <v>3</v>
      </c>
      <c r="F455" s="82" t="s">
        <v>387</v>
      </c>
      <c r="G455" s="83" t="s">
        <v>166</v>
      </c>
      <c r="H455" s="67">
        <v>60600</v>
      </c>
      <c r="I455" s="1"/>
    </row>
    <row r="456" spans="1:9" ht="47.25" x14ac:dyDescent="0.25">
      <c r="A456" s="3"/>
      <c r="B456" s="68" t="s">
        <v>57</v>
      </c>
      <c r="C456" s="80">
        <v>706</v>
      </c>
      <c r="D456" s="81">
        <v>7</v>
      </c>
      <c r="E456" s="81">
        <v>3</v>
      </c>
      <c r="F456" s="82" t="s">
        <v>386</v>
      </c>
      <c r="G456" s="83" t="s">
        <v>0</v>
      </c>
      <c r="H456" s="67">
        <v>17300</v>
      </c>
      <c r="I456" s="1"/>
    </row>
    <row r="457" spans="1:9" ht="31.5" x14ac:dyDescent="0.25">
      <c r="A457" s="3"/>
      <c r="B457" s="68" t="s">
        <v>3</v>
      </c>
      <c r="C457" s="80">
        <v>706</v>
      </c>
      <c r="D457" s="81">
        <v>7</v>
      </c>
      <c r="E457" s="81">
        <v>3</v>
      </c>
      <c r="F457" s="82" t="s">
        <v>386</v>
      </c>
      <c r="G457" s="83" t="s">
        <v>1</v>
      </c>
      <c r="H457" s="67">
        <v>8000</v>
      </c>
      <c r="I457" s="1"/>
    </row>
    <row r="458" spans="1:9" ht="31.5" x14ac:dyDescent="0.25">
      <c r="A458" s="3"/>
      <c r="B458" s="68" t="s">
        <v>168</v>
      </c>
      <c r="C458" s="80">
        <v>706</v>
      </c>
      <c r="D458" s="81">
        <v>7</v>
      </c>
      <c r="E458" s="81">
        <v>3</v>
      </c>
      <c r="F458" s="82" t="s">
        <v>386</v>
      </c>
      <c r="G458" s="83" t="s">
        <v>166</v>
      </c>
      <c r="H458" s="67">
        <v>9300</v>
      </c>
      <c r="I458" s="1"/>
    </row>
    <row r="459" spans="1:9" ht="78.75" x14ac:dyDescent="0.25">
      <c r="A459" s="3"/>
      <c r="B459" s="68" t="s">
        <v>291</v>
      </c>
      <c r="C459" s="80">
        <v>706</v>
      </c>
      <c r="D459" s="81">
        <v>7</v>
      </c>
      <c r="E459" s="81">
        <v>3</v>
      </c>
      <c r="F459" s="82" t="s">
        <v>385</v>
      </c>
      <c r="G459" s="83" t="s">
        <v>0</v>
      </c>
      <c r="H459" s="67">
        <v>882923.05</v>
      </c>
      <c r="I459" s="1"/>
    </row>
    <row r="460" spans="1:9" ht="63" x14ac:dyDescent="0.25">
      <c r="A460" s="3"/>
      <c r="B460" s="68" t="s">
        <v>48</v>
      </c>
      <c r="C460" s="80">
        <v>706</v>
      </c>
      <c r="D460" s="81">
        <v>7</v>
      </c>
      <c r="E460" s="81">
        <v>3</v>
      </c>
      <c r="F460" s="82" t="s">
        <v>385</v>
      </c>
      <c r="G460" s="83" t="s">
        <v>47</v>
      </c>
      <c r="H460" s="67">
        <v>180491.22</v>
      </c>
      <c r="I460" s="1"/>
    </row>
    <row r="461" spans="1:9" ht="31.5" x14ac:dyDescent="0.25">
      <c r="A461" s="3"/>
      <c r="B461" s="68" t="s">
        <v>3</v>
      </c>
      <c r="C461" s="80">
        <v>706</v>
      </c>
      <c r="D461" s="81">
        <v>7</v>
      </c>
      <c r="E461" s="81">
        <v>3</v>
      </c>
      <c r="F461" s="82" t="s">
        <v>385</v>
      </c>
      <c r="G461" s="83" t="s">
        <v>1</v>
      </c>
      <c r="H461" s="67">
        <v>3042.28</v>
      </c>
      <c r="I461" s="1"/>
    </row>
    <row r="462" spans="1:9" x14ac:dyDescent="0.25">
      <c r="A462" s="3"/>
      <c r="B462" s="68" t="s">
        <v>146</v>
      </c>
      <c r="C462" s="80">
        <v>706</v>
      </c>
      <c r="D462" s="81">
        <v>7</v>
      </c>
      <c r="E462" s="81">
        <v>3</v>
      </c>
      <c r="F462" s="82" t="s">
        <v>385</v>
      </c>
      <c r="G462" s="83" t="s">
        <v>144</v>
      </c>
      <c r="H462" s="67">
        <v>49142.8</v>
      </c>
      <c r="I462" s="1"/>
    </row>
    <row r="463" spans="1:9" ht="31.5" x14ac:dyDescent="0.25">
      <c r="A463" s="3"/>
      <c r="B463" s="68" t="s">
        <v>168</v>
      </c>
      <c r="C463" s="80">
        <v>706</v>
      </c>
      <c r="D463" s="81">
        <v>7</v>
      </c>
      <c r="E463" s="81">
        <v>3</v>
      </c>
      <c r="F463" s="82" t="s">
        <v>385</v>
      </c>
      <c r="G463" s="83" t="s">
        <v>166</v>
      </c>
      <c r="H463" s="67">
        <v>650246.75</v>
      </c>
      <c r="I463" s="1"/>
    </row>
    <row r="464" spans="1:9" ht="47.25" x14ac:dyDescent="0.25">
      <c r="A464" s="3"/>
      <c r="B464" s="68" t="s">
        <v>384</v>
      </c>
      <c r="C464" s="80">
        <v>706</v>
      </c>
      <c r="D464" s="81">
        <v>7</v>
      </c>
      <c r="E464" s="81">
        <v>3</v>
      </c>
      <c r="F464" s="82" t="s">
        <v>383</v>
      </c>
      <c r="G464" s="83" t="s">
        <v>0</v>
      </c>
      <c r="H464" s="67">
        <v>40000</v>
      </c>
      <c r="I464" s="1"/>
    </row>
    <row r="465" spans="1:9" x14ac:dyDescent="0.25">
      <c r="A465" s="3"/>
      <c r="B465" s="68" t="s">
        <v>332</v>
      </c>
      <c r="C465" s="80">
        <v>706</v>
      </c>
      <c r="D465" s="81">
        <v>7</v>
      </c>
      <c r="E465" s="81">
        <v>3</v>
      </c>
      <c r="F465" s="82" t="s">
        <v>382</v>
      </c>
      <c r="G465" s="83" t="s">
        <v>0</v>
      </c>
      <c r="H465" s="67">
        <v>40000</v>
      </c>
      <c r="I465" s="1"/>
    </row>
    <row r="466" spans="1:9" ht="31.5" x14ac:dyDescent="0.25">
      <c r="A466" s="3"/>
      <c r="B466" s="68" t="s">
        <v>3</v>
      </c>
      <c r="C466" s="80">
        <v>706</v>
      </c>
      <c r="D466" s="81">
        <v>7</v>
      </c>
      <c r="E466" s="81">
        <v>3</v>
      </c>
      <c r="F466" s="82" t="s">
        <v>382</v>
      </c>
      <c r="G466" s="83" t="s">
        <v>1</v>
      </c>
      <c r="H466" s="67">
        <v>0</v>
      </c>
      <c r="I466" s="1"/>
    </row>
    <row r="467" spans="1:9" ht="31.5" x14ac:dyDescent="0.25">
      <c r="A467" s="3"/>
      <c r="B467" s="68" t="s">
        <v>168</v>
      </c>
      <c r="C467" s="80">
        <v>706</v>
      </c>
      <c r="D467" s="81">
        <v>7</v>
      </c>
      <c r="E467" s="81">
        <v>3</v>
      </c>
      <c r="F467" s="82" t="s">
        <v>382</v>
      </c>
      <c r="G467" s="83" t="s">
        <v>166</v>
      </c>
      <c r="H467" s="67">
        <v>40000</v>
      </c>
      <c r="I467" s="1"/>
    </row>
    <row r="468" spans="1:9" ht="31.5" x14ac:dyDescent="0.25">
      <c r="A468" s="3"/>
      <c r="B468" s="68" t="s">
        <v>675</v>
      </c>
      <c r="C468" s="80">
        <v>706</v>
      </c>
      <c r="D468" s="81">
        <v>7</v>
      </c>
      <c r="E468" s="81">
        <v>3</v>
      </c>
      <c r="F468" s="82" t="s">
        <v>657</v>
      </c>
      <c r="G468" s="83" t="s">
        <v>0</v>
      </c>
      <c r="H468" s="67">
        <v>2718312.58</v>
      </c>
      <c r="I468" s="1"/>
    </row>
    <row r="469" spans="1:9" ht="31.5" x14ac:dyDescent="0.25">
      <c r="A469" s="3"/>
      <c r="B469" s="68" t="s">
        <v>169</v>
      </c>
      <c r="C469" s="80">
        <v>706</v>
      </c>
      <c r="D469" s="81">
        <v>7</v>
      </c>
      <c r="E469" s="81">
        <v>3</v>
      </c>
      <c r="F469" s="82" t="s">
        <v>656</v>
      </c>
      <c r="G469" s="83" t="s">
        <v>0</v>
      </c>
      <c r="H469" s="67">
        <v>619450</v>
      </c>
      <c r="I469" s="1"/>
    </row>
    <row r="470" spans="1:9" ht="31.5" x14ac:dyDescent="0.25">
      <c r="A470" s="3"/>
      <c r="B470" s="68" t="s">
        <v>168</v>
      </c>
      <c r="C470" s="80">
        <v>706</v>
      </c>
      <c r="D470" s="81">
        <v>7</v>
      </c>
      <c r="E470" s="81">
        <v>3</v>
      </c>
      <c r="F470" s="82" t="s">
        <v>656</v>
      </c>
      <c r="G470" s="83" t="s">
        <v>166</v>
      </c>
      <c r="H470" s="67">
        <v>619450</v>
      </c>
      <c r="I470" s="1"/>
    </row>
    <row r="471" spans="1:9" ht="31.5" x14ac:dyDescent="0.25">
      <c r="A471" s="3"/>
      <c r="B471" s="68" t="s">
        <v>676</v>
      </c>
      <c r="C471" s="80">
        <v>706</v>
      </c>
      <c r="D471" s="81">
        <v>7</v>
      </c>
      <c r="E471" s="81">
        <v>3</v>
      </c>
      <c r="F471" s="82" t="s">
        <v>677</v>
      </c>
      <c r="G471" s="83" t="s">
        <v>0</v>
      </c>
      <c r="H471" s="67">
        <v>2098862.58</v>
      </c>
      <c r="I471" s="1"/>
    </row>
    <row r="472" spans="1:9" ht="31.5" x14ac:dyDescent="0.25">
      <c r="A472" s="3"/>
      <c r="B472" s="68" t="s">
        <v>168</v>
      </c>
      <c r="C472" s="80">
        <v>706</v>
      </c>
      <c r="D472" s="81">
        <v>7</v>
      </c>
      <c r="E472" s="81">
        <v>3</v>
      </c>
      <c r="F472" s="82" t="s">
        <v>677</v>
      </c>
      <c r="G472" s="83" t="s">
        <v>166</v>
      </c>
      <c r="H472" s="67">
        <v>2098862.58</v>
      </c>
      <c r="I472" s="1"/>
    </row>
    <row r="473" spans="1:9" ht="31.5" x14ac:dyDescent="0.25">
      <c r="A473" s="3"/>
      <c r="B473" s="68" t="s">
        <v>118</v>
      </c>
      <c r="C473" s="80">
        <v>706</v>
      </c>
      <c r="D473" s="81">
        <v>7</v>
      </c>
      <c r="E473" s="81">
        <v>3</v>
      </c>
      <c r="F473" s="82" t="s">
        <v>117</v>
      </c>
      <c r="G473" s="83" t="s">
        <v>0</v>
      </c>
      <c r="H473" s="67">
        <v>285901.78000000003</v>
      </c>
      <c r="I473" s="1"/>
    </row>
    <row r="474" spans="1:9" x14ac:dyDescent="0.25">
      <c r="A474" s="3"/>
      <c r="B474" s="68" t="s">
        <v>116</v>
      </c>
      <c r="C474" s="80">
        <v>706</v>
      </c>
      <c r="D474" s="81">
        <v>7</v>
      </c>
      <c r="E474" s="81">
        <v>3</v>
      </c>
      <c r="F474" s="82" t="s">
        <v>115</v>
      </c>
      <c r="G474" s="83" t="s">
        <v>0</v>
      </c>
      <c r="H474" s="67">
        <v>285901.78000000003</v>
      </c>
      <c r="I474" s="1"/>
    </row>
    <row r="475" spans="1:9" ht="31.5" x14ac:dyDescent="0.25">
      <c r="A475" s="3"/>
      <c r="B475" s="68" t="s">
        <v>330</v>
      </c>
      <c r="C475" s="80">
        <v>706</v>
      </c>
      <c r="D475" s="81">
        <v>7</v>
      </c>
      <c r="E475" s="81">
        <v>3</v>
      </c>
      <c r="F475" s="82" t="s">
        <v>329</v>
      </c>
      <c r="G475" s="83" t="s">
        <v>0</v>
      </c>
      <c r="H475" s="67">
        <v>285901.78000000003</v>
      </c>
      <c r="I475" s="1"/>
    </row>
    <row r="476" spans="1:9" ht="31.5" x14ac:dyDescent="0.25">
      <c r="A476" s="3"/>
      <c r="B476" s="68" t="s">
        <v>168</v>
      </c>
      <c r="C476" s="80">
        <v>706</v>
      </c>
      <c r="D476" s="81">
        <v>7</v>
      </c>
      <c r="E476" s="81">
        <v>3</v>
      </c>
      <c r="F476" s="82" t="s">
        <v>329</v>
      </c>
      <c r="G476" s="83" t="s">
        <v>166</v>
      </c>
      <c r="H476" s="67">
        <v>285901.78000000003</v>
      </c>
      <c r="I476" s="1"/>
    </row>
    <row r="477" spans="1:9" x14ac:dyDescent="0.25">
      <c r="A477" s="3"/>
      <c r="B477" s="68" t="s">
        <v>381</v>
      </c>
      <c r="C477" s="80">
        <v>706</v>
      </c>
      <c r="D477" s="81">
        <v>7</v>
      </c>
      <c r="E477" s="81">
        <v>7</v>
      </c>
      <c r="F477" s="82" t="s">
        <v>0</v>
      </c>
      <c r="G477" s="83" t="s">
        <v>0</v>
      </c>
      <c r="H477" s="67">
        <v>4022185.79</v>
      </c>
      <c r="I477" s="1"/>
    </row>
    <row r="478" spans="1:9" ht="31.5" x14ac:dyDescent="0.25">
      <c r="A478" s="3"/>
      <c r="B478" s="68" t="s">
        <v>328</v>
      </c>
      <c r="C478" s="80">
        <v>706</v>
      </c>
      <c r="D478" s="81">
        <v>7</v>
      </c>
      <c r="E478" s="81">
        <v>7</v>
      </c>
      <c r="F478" s="82" t="s">
        <v>327</v>
      </c>
      <c r="G478" s="83" t="s">
        <v>0</v>
      </c>
      <c r="H478" s="67">
        <v>3941185.79</v>
      </c>
      <c r="I478" s="1"/>
    </row>
    <row r="479" spans="1:9" x14ac:dyDescent="0.25">
      <c r="A479" s="3"/>
      <c r="B479" s="68" t="s">
        <v>321</v>
      </c>
      <c r="C479" s="80">
        <v>706</v>
      </c>
      <c r="D479" s="81">
        <v>7</v>
      </c>
      <c r="E479" s="81">
        <v>7</v>
      </c>
      <c r="F479" s="82" t="s">
        <v>320</v>
      </c>
      <c r="G479" s="83" t="s">
        <v>0</v>
      </c>
      <c r="H479" s="67">
        <v>3730199.59</v>
      </c>
      <c r="I479" s="1"/>
    </row>
    <row r="480" spans="1:9" ht="31.5" x14ac:dyDescent="0.25">
      <c r="A480" s="3"/>
      <c r="B480" s="68" t="s">
        <v>380</v>
      </c>
      <c r="C480" s="80">
        <v>706</v>
      </c>
      <c r="D480" s="81">
        <v>7</v>
      </c>
      <c r="E480" s="81">
        <v>7</v>
      </c>
      <c r="F480" s="82" t="s">
        <v>379</v>
      </c>
      <c r="G480" s="83" t="s">
        <v>0</v>
      </c>
      <c r="H480" s="67">
        <v>3730199.59</v>
      </c>
      <c r="I480" s="1"/>
    </row>
    <row r="481" spans="1:9" ht="31.5" x14ac:dyDescent="0.25">
      <c r="A481" s="3"/>
      <c r="B481" s="68" t="s">
        <v>359</v>
      </c>
      <c r="C481" s="80">
        <v>706</v>
      </c>
      <c r="D481" s="81">
        <v>7</v>
      </c>
      <c r="E481" s="81">
        <v>7</v>
      </c>
      <c r="F481" s="82" t="s">
        <v>378</v>
      </c>
      <c r="G481" s="83" t="s">
        <v>0</v>
      </c>
      <c r="H481" s="67">
        <v>162700</v>
      </c>
      <c r="I481" s="1"/>
    </row>
    <row r="482" spans="1:9" ht="31.5" x14ac:dyDescent="0.25">
      <c r="A482" s="3"/>
      <c r="B482" s="68" t="s">
        <v>3</v>
      </c>
      <c r="C482" s="80">
        <v>706</v>
      </c>
      <c r="D482" s="81">
        <v>7</v>
      </c>
      <c r="E482" s="81">
        <v>7</v>
      </c>
      <c r="F482" s="82" t="s">
        <v>378</v>
      </c>
      <c r="G482" s="83" t="s">
        <v>1</v>
      </c>
      <c r="H482" s="67">
        <v>162700</v>
      </c>
      <c r="I482" s="1"/>
    </row>
    <row r="483" spans="1:9" x14ac:dyDescent="0.25">
      <c r="A483" s="3"/>
      <c r="B483" s="68" t="s">
        <v>146</v>
      </c>
      <c r="C483" s="80">
        <v>706</v>
      </c>
      <c r="D483" s="81">
        <v>7</v>
      </c>
      <c r="E483" s="81">
        <v>7</v>
      </c>
      <c r="F483" s="82" t="s">
        <v>378</v>
      </c>
      <c r="G483" s="83" t="s">
        <v>144</v>
      </c>
      <c r="H483" s="67">
        <v>0</v>
      </c>
      <c r="I483" s="1"/>
    </row>
    <row r="484" spans="1:9" ht="31.5" x14ac:dyDescent="0.25">
      <c r="A484" s="3"/>
      <c r="B484" s="68" t="s">
        <v>168</v>
      </c>
      <c r="C484" s="80">
        <v>706</v>
      </c>
      <c r="D484" s="81">
        <v>7</v>
      </c>
      <c r="E484" s="81">
        <v>7</v>
      </c>
      <c r="F484" s="82" t="s">
        <v>378</v>
      </c>
      <c r="G484" s="83" t="s">
        <v>166</v>
      </c>
      <c r="H484" s="67">
        <v>0</v>
      </c>
      <c r="I484" s="1"/>
    </row>
    <row r="485" spans="1:9" x14ac:dyDescent="0.25">
      <c r="A485" s="3"/>
      <c r="B485" s="68" t="s">
        <v>372</v>
      </c>
      <c r="C485" s="80">
        <v>706</v>
      </c>
      <c r="D485" s="81">
        <v>7</v>
      </c>
      <c r="E485" s="81">
        <v>7</v>
      </c>
      <c r="F485" s="82" t="s">
        <v>377</v>
      </c>
      <c r="G485" s="83" t="s">
        <v>0</v>
      </c>
      <c r="H485" s="67">
        <v>3567499.59</v>
      </c>
      <c r="I485" s="1"/>
    </row>
    <row r="486" spans="1:9" ht="63" x14ac:dyDescent="0.25">
      <c r="A486" s="3"/>
      <c r="B486" s="68" t="s">
        <v>48</v>
      </c>
      <c r="C486" s="80">
        <v>706</v>
      </c>
      <c r="D486" s="81">
        <v>7</v>
      </c>
      <c r="E486" s="81">
        <v>7</v>
      </c>
      <c r="F486" s="82" t="s">
        <v>377</v>
      </c>
      <c r="G486" s="83" t="s">
        <v>47</v>
      </c>
      <c r="H486" s="67">
        <v>12094.44</v>
      </c>
      <c r="I486" s="1"/>
    </row>
    <row r="487" spans="1:9" ht="31.5" x14ac:dyDescent="0.25">
      <c r="A487" s="3"/>
      <c r="B487" s="68" t="s">
        <v>3</v>
      </c>
      <c r="C487" s="80">
        <v>706</v>
      </c>
      <c r="D487" s="81">
        <v>7</v>
      </c>
      <c r="E487" s="81">
        <v>7</v>
      </c>
      <c r="F487" s="82" t="s">
        <v>377</v>
      </c>
      <c r="G487" s="83" t="s">
        <v>1</v>
      </c>
      <c r="H487" s="67">
        <v>1280057.67</v>
      </c>
      <c r="I487" s="1"/>
    </row>
    <row r="488" spans="1:9" x14ac:dyDescent="0.25">
      <c r="A488" s="3"/>
      <c r="B488" s="68" t="s">
        <v>146</v>
      </c>
      <c r="C488" s="80">
        <v>706</v>
      </c>
      <c r="D488" s="81">
        <v>7</v>
      </c>
      <c r="E488" s="81">
        <v>7</v>
      </c>
      <c r="F488" s="82" t="s">
        <v>377</v>
      </c>
      <c r="G488" s="83" t="s">
        <v>144</v>
      </c>
      <c r="H488" s="67">
        <v>112427.26</v>
      </c>
      <c r="I488" s="1"/>
    </row>
    <row r="489" spans="1:9" ht="31.5" x14ac:dyDescent="0.25">
      <c r="A489" s="3"/>
      <c r="B489" s="68" t="s">
        <v>168</v>
      </c>
      <c r="C489" s="80">
        <v>706</v>
      </c>
      <c r="D489" s="81">
        <v>7</v>
      </c>
      <c r="E489" s="81">
        <v>7</v>
      </c>
      <c r="F489" s="82" t="s">
        <v>377</v>
      </c>
      <c r="G489" s="83" t="s">
        <v>166</v>
      </c>
      <c r="H489" s="67">
        <v>2162920.2200000002</v>
      </c>
      <c r="I489" s="1"/>
    </row>
    <row r="490" spans="1:9" x14ac:dyDescent="0.25">
      <c r="A490" s="3"/>
      <c r="B490" s="68" t="s">
        <v>376</v>
      </c>
      <c r="C490" s="80">
        <v>706</v>
      </c>
      <c r="D490" s="81">
        <v>7</v>
      </c>
      <c r="E490" s="81">
        <v>7</v>
      </c>
      <c r="F490" s="82" t="s">
        <v>375</v>
      </c>
      <c r="G490" s="83" t="s">
        <v>0</v>
      </c>
      <c r="H490" s="67">
        <v>3862.8</v>
      </c>
      <c r="I490" s="1"/>
    </row>
    <row r="491" spans="1:9" ht="31.5" x14ac:dyDescent="0.25">
      <c r="A491" s="3"/>
      <c r="B491" s="68" t="s">
        <v>374</v>
      </c>
      <c r="C491" s="80">
        <v>706</v>
      </c>
      <c r="D491" s="81">
        <v>7</v>
      </c>
      <c r="E491" s="81">
        <v>7</v>
      </c>
      <c r="F491" s="82" t="s">
        <v>373</v>
      </c>
      <c r="G491" s="83" t="s">
        <v>0</v>
      </c>
      <c r="H491" s="67">
        <v>3862.8</v>
      </c>
      <c r="I491" s="1"/>
    </row>
    <row r="492" spans="1:9" x14ac:dyDescent="0.25">
      <c r="A492" s="3"/>
      <c r="B492" s="68" t="s">
        <v>372</v>
      </c>
      <c r="C492" s="80">
        <v>706</v>
      </c>
      <c r="D492" s="81">
        <v>7</v>
      </c>
      <c r="E492" s="81">
        <v>7</v>
      </c>
      <c r="F492" s="82" t="s">
        <v>371</v>
      </c>
      <c r="G492" s="83" t="s">
        <v>0</v>
      </c>
      <c r="H492" s="67">
        <v>3862.8</v>
      </c>
      <c r="I492" s="1"/>
    </row>
    <row r="493" spans="1:9" ht="31.5" x14ac:dyDescent="0.25">
      <c r="A493" s="3"/>
      <c r="B493" s="68" t="s">
        <v>168</v>
      </c>
      <c r="C493" s="80">
        <v>706</v>
      </c>
      <c r="D493" s="81">
        <v>7</v>
      </c>
      <c r="E493" s="81">
        <v>7</v>
      </c>
      <c r="F493" s="82" t="s">
        <v>371</v>
      </c>
      <c r="G493" s="83" t="s">
        <v>166</v>
      </c>
      <c r="H493" s="67">
        <v>3862.8</v>
      </c>
      <c r="I493" s="1"/>
    </row>
    <row r="494" spans="1:9" x14ac:dyDescent="0.25">
      <c r="A494" s="3"/>
      <c r="B494" s="68" t="s">
        <v>370</v>
      </c>
      <c r="C494" s="80">
        <v>706</v>
      </c>
      <c r="D494" s="81">
        <v>7</v>
      </c>
      <c r="E494" s="81">
        <v>7</v>
      </c>
      <c r="F494" s="82" t="s">
        <v>369</v>
      </c>
      <c r="G494" s="83" t="s">
        <v>0</v>
      </c>
      <c r="H494" s="67">
        <v>167123.4</v>
      </c>
      <c r="I494" s="1"/>
    </row>
    <row r="495" spans="1:9" ht="31.5" x14ac:dyDescent="0.25">
      <c r="A495" s="3"/>
      <c r="B495" s="68" t="s">
        <v>368</v>
      </c>
      <c r="C495" s="80">
        <v>706</v>
      </c>
      <c r="D495" s="81">
        <v>7</v>
      </c>
      <c r="E495" s="81">
        <v>7</v>
      </c>
      <c r="F495" s="82" t="s">
        <v>367</v>
      </c>
      <c r="G495" s="83" t="s">
        <v>0</v>
      </c>
      <c r="H495" s="67">
        <v>91623.4</v>
      </c>
      <c r="I495" s="1"/>
    </row>
    <row r="496" spans="1:9" ht="31.5" x14ac:dyDescent="0.25">
      <c r="A496" s="3"/>
      <c r="B496" s="68" t="s">
        <v>169</v>
      </c>
      <c r="C496" s="80">
        <v>706</v>
      </c>
      <c r="D496" s="81">
        <v>7</v>
      </c>
      <c r="E496" s="81">
        <v>7</v>
      </c>
      <c r="F496" s="82" t="s">
        <v>366</v>
      </c>
      <c r="G496" s="83" t="s">
        <v>0</v>
      </c>
      <c r="H496" s="67">
        <v>91623.4</v>
      </c>
      <c r="I496" s="1"/>
    </row>
    <row r="497" spans="1:9" ht="63" x14ac:dyDescent="0.25">
      <c r="A497" s="3"/>
      <c r="B497" s="68" t="s">
        <v>48</v>
      </c>
      <c r="C497" s="80">
        <v>706</v>
      </c>
      <c r="D497" s="81">
        <v>7</v>
      </c>
      <c r="E497" s="81">
        <v>7</v>
      </c>
      <c r="F497" s="82" t="s">
        <v>366</v>
      </c>
      <c r="G497" s="83" t="s">
        <v>47</v>
      </c>
      <c r="H497" s="67">
        <v>91623.4</v>
      </c>
      <c r="I497" s="1"/>
    </row>
    <row r="498" spans="1:9" ht="31.5" x14ac:dyDescent="0.25">
      <c r="A498" s="3"/>
      <c r="B498" s="68" t="s">
        <v>3</v>
      </c>
      <c r="C498" s="80">
        <v>706</v>
      </c>
      <c r="D498" s="81">
        <v>7</v>
      </c>
      <c r="E498" s="81">
        <v>7</v>
      </c>
      <c r="F498" s="82" t="s">
        <v>366</v>
      </c>
      <c r="G498" s="83" t="s">
        <v>1</v>
      </c>
      <c r="H498" s="67">
        <v>0</v>
      </c>
      <c r="I498" s="1"/>
    </row>
    <row r="499" spans="1:9" x14ac:dyDescent="0.25">
      <c r="A499" s="3"/>
      <c r="B499" s="68" t="s">
        <v>68</v>
      </c>
      <c r="C499" s="80">
        <v>706</v>
      </c>
      <c r="D499" s="81">
        <v>7</v>
      </c>
      <c r="E499" s="81">
        <v>7</v>
      </c>
      <c r="F499" s="82" t="s">
        <v>366</v>
      </c>
      <c r="G499" s="83" t="s">
        <v>66</v>
      </c>
      <c r="H499" s="67">
        <v>0</v>
      </c>
      <c r="I499" s="1"/>
    </row>
    <row r="500" spans="1:9" ht="31.5" x14ac:dyDescent="0.25">
      <c r="A500" s="3"/>
      <c r="B500" s="68" t="s">
        <v>365</v>
      </c>
      <c r="C500" s="80">
        <v>706</v>
      </c>
      <c r="D500" s="81">
        <v>7</v>
      </c>
      <c r="E500" s="81">
        <v>7</v>
      </c>
      <c r="F500" s="82" t="s">
        <v>364</v>
      </c>
      <c r="G500" s="83" t="s">
        <v>0</v>
      </c>
      <c r="H500" s="67">
        <v>75500</v>
      </c>
      <c r="I500" s="1"/>
    </row>
    <row r="501" spans="1:9" x14ac:dyDescent="0.25">
      <c r="A501" s="3"/>
      <c r="B501" s="68" t="s">
        <v>363</v>
      </c>
      <c r="C501" s="80">
        <v>706</v>
      </c>
      <c r="D501" s="81">
        <v>7</v>
      </c>
      <c r="E501" s="81">
        <v>7</v>
      </c>
      <c r="F501" s="82" t="s">
        <v>362</v>
      </c>
      <c r="G501" s="83" t="s">
        <v>0</v>
      </c>
      <c r="H501" s="67">
        <v>75500</v>
      </c>
      <c r="I501" s="1"/>
    </row>
    <row r="502" spans="1:9" ht="31.5" x14ac:dyDescent="0.25">
      <c r="A502" s="3"/>
      <c r="B502" s="68" t="s">
        <v>3</v>
      </c>
      <c r="C502" s="80">
        <v>706</v>
      </c>
      <c r="D502" s="81">
        <v>7</v>
      </c>
      <c r="E502" s="81">
        <v>7</v>
      </c>
      <c r="F502" s="82" t="s">
        <v>362</v>
      </c>
      <c r="G502" s="83" t="s">
        <v>1</v>
      </c>
      <c r="H502" s="67">
        <v>75500</v>
      </c>
      <c r="I502" s="1"/>
    </row>
    <row r="503" spans="1:9" ht="47.25" x14ac:dyDescent="0.25">
      <c r="A503" s="3"/>
      <c r="B503" s="68" t="s">
        <v>350</v>
      </c>
      <c r="C503" s="80">
        <v>706</v>
      </c>
      <c r="D503" s="81">
        <v>7</v>
      </c>
      <c r="E503" s="81">
        <v>7</v>
      </c>
      <c r="F503" s="82" t="s">
        <v>349</v>
      </c>
      <c r="G503" s="83" t="s">
        <v>0</v>
      </c>
      <c r="H503" s="67">
        <v>40000</v>
      </c>
      <c r="I503" s="1"/>
    </row>
    <row r="504" spans="1:9" ht="31.5" x14ac:dyDescent="0.25">
      <c r="A504" s="3"/>
      <c r="B504" s="68" t="s">
        <v>361</v>
      </c>
      <c r="C504" s="80">
        <v>706</v>
      </c>
      <c r="D504" s="81">
        <v>7</v>
      </c>
      <c r="E504" s="81">
        <v>7</v>
      </c>
      <c r="F504" s="82" t="s">
        <v>360</v>
      </c>
      <c r="G504" s="83" t="s">
        <v>0</v>
      </c>
      <c r="H504" s="67">
        <v>40000</v>
      </c>
      <c r="I504" s="1"/>
    </row>
    <row r="505" spans="1:9" ht="31.5" x14ac:dyDescent="0.25">
      <c r="A505" s="3"/>
      <c r="B505" s="68" t="s">
        <v>359</v>
      </c>
      <c r="C505" s="80">
        <v>706</v>
      </c>
      <c r="D505" s="81">
        <v>7</v>
      </c>
      <c r="E505" s="81">
        <v>7</v>
      </c>
      <c r="F505" s="82" t="s">
        <v>358</v>
      </c>
      <c r="G505" s="83" t="s">
        <v>0</v>
      </c>
      <c r="H505" s="67">
        <v>40000</v>
      </c>
      <c r="I505" s="1"/>
    </row>
    <row r="506" spans="1:9" ht="31.5" x14ac:dyDescent="0.25">
      <c r="A506" s="3"/>
      <c r="B506" s="68" t="s">
        <v>3</v>
      </c>
      <c r="C506" s="80">
        <v>706</v>
      </c>
      <c r="D506" s="81">
        <v>7</v>
      </c>
      <c r="E506" s="81">
        <v>7</v>
      </c>
      <c r="F506" s="82" t="s">
        <v>358</v>
      </c>
      <c r="G506" s="83" t="s">
        <v>1</v>
      </c>
      <c r="H506" s="67">
        <v>40000</v>
      </c>
      <c r="I506" s="1"/>
    </row>
    <row r="507" spans="1:9" ht="31.5" x14ac:dyDescent="0.25">
      <c r="A507" s="3"/>
      <c r="B507" s="68" t="s">
        <v>112</v>
      </c>
      <c r="C507" s="80">
        <v>706</v>
      </c>
      <c r="D507" s="81">
        <v>7</v>
      </c>
      <c r="E507" s="81">
        <v>7</v>
      </c>
      <c r="F507" s="82" t="s">
        <v>111</v>
      </c>
      <c r="G507" s="83" t="s">
        <v>0</v>
      </c>
      <c r="H507" s="67">
        <v>81000</v>
      </c>
      <c r="I507" s="1"/>
    </row>
    <row r="508" spans="1:9" ht="47.25" x14ac:dyDescent="0.25">
      <c r="A508" s="3"/>
      <c r="B508" s="68" t="s">
        <v>357</v>
      </c>
      <c r="C508" s="80">
        <v>706</v>
      </c>
      <c r="D508" s="81">
        <v>7</v>
      </c>
      <c r="E508" s="81">
        <v>7</v>
      </c>
      <c r="F508" s="82" t="s">
        <v>356</v>
      </c>
      <c r="G508" s="83" t="s">
        <v>0</v>
      </c>
      <c r="H508" s="67">
        <v>81000</v>
      </c>
      <c r="I508" s="1"/>
    </row>
    <row r="509" spans="1:9" ht="31.5" x14ac:dyDescent="0.25">
      <c r="A509" s="3"/>
      <c r="B509" s="68" t="s">
        <v>355</v>
      </c>
      <c r="C509" s="80">
        <v>706</v>
      </c>
      <c r="D509" s="81">
        <v>7</v>
      </c>
      <c r="E509" s="81">
        <v>7</v>
      </c>
      <c r="F509" s="82" t="s">
        <v>354</v>
      </c>
      <c r="G509" s="83" t="s">
        <v>0</v>
      </c>
      <c r="H509" s="67">
        <v>81000</v>
      </c>
      <c r="I509" s="1"/>
    </row>
    <row r="510" spans="1:9" ht="31.5" x14ac:dyDescent="0.25">
      <c r="A510" s="3"/>
      <c r="B510" s="68" t="s">
        <v>353</v>
      </c>
      <c r="C510" s="80">
        <v>706</v>
      </c>
      <c r="D510" s="81">
        <v>7</v>
      </c>
      <c r="E510" s="81">
        <v>7</v>
      </c>
      <c r="F510" s="82" t="s">
        <v>352</v>
      </c>
      <c r="G510" s="83" t="s">
        <v>0</v>
      </c>
      <c r="H510" s="67">
        <v>81000</v>
      </c>
      <c r="I510" s="1"/>
    </row>
    <row r="511" spans="1:9" ht="31.5" x14ac:dyDescent="0.25">
      <c r="A511" s="3"/>
      <c r="B511" s="68" t="s">
        <v>3</v>
      </c>
      <c r="C511" s="80">
        <v>706</v>
      </c>
      <c r="D511" s="81">
        <v>7</v>
      </c>
      <c r="E511" s="81">
        <v>7</v>
      </c>
      <c r="F511" s="82" t="s">
        <v>352</v>
      </c>
      <c r="G511" s="83" t="s">
        <v>1</v>
      </c>
      <c r="H511" s="67">
        <v>30854</v>
      </c>
      <c r="I511" s="1"/>
    </row>
    <row r="512" spans="1:9" ht="31.5" x14ac:dyDescent="0.25">
      <c r="A512" s="3"/>
      <c r="B512" s="68" t="s">
        <v>168</v>
      </c>
      <c r="C512" s="80">
        <v>706</v>
      </c>
      <c r="D512" s="81">
        <v>7</v>
      </c>
      <c r="E512" s="81">
        <v>7</v>
      </c>
      <c r="F512" s="82" t="s">
        <v>352</v>
      </c>
      <c r="G512" s="83" t="s">
        <v>166</v>
      </c>
      <c r="H512" s="67">
        <v>50146</v>
      </c>
      <c r="I512" s="1"/>
    </row>
    <row r="513" spans="1:9" x14ac:dyDescent="0.25">
      <c r="A513" s="3"/>
      <c r="B513" s="68" t="s">
        <v>351</v>
      </c>
      <c r="C513" s="80">
        <v>706</v>
      </c>
      <c r="D513" s="81">
        <v>7</v>
      </c>
      <c r="E513" s="81">
        <v>9</v>
      </c>
      <c r="F513" s="82" t="s">
        <v>0</v>
      </c>
      <c r="G513" s="83" t="s">
        <v>0</v>
      </c>
      <c r="H513" s="67">
        <v>23016592.77</v>
      </c>
      <c r="I513" s="1"/>
    </row>
    <row r="514" spans="1:9" ht="31.5" x14ac:dyDescent="0.25">
      <c r="A514" s="3"/>
      <c r="B514" s="68" t="s">
        <v>328</v>
      </c>
      <c r="C514" s="80">
        <v>706</v>
      </c>
      <c r="D514" s="81">
        <v>7</v>
      </c>
      <c r="E514" s="81">
        <v>9</v>
      </c>
      <c r="F514" s="82" t="s">
        <v>327</v>
      </c>
      <c r="G514" s="83" t="s">
        <v>0</v>
      </c>
      <c r="H514" s="67">
        <v>22800609.530000001</v>
      </c>
      <c r="I514" s="1"/>
    </row>
    <row r="515" spans="1:9" ht="47.25" x14ac:dyDescent="0.25">
      <c r="A515" s="3"/>
      <c r="B515" s="68" t="s">
        <v>350</v>
      </c>
      <c r="C515" s="80">
        <v>706</v>
      </c>
      <c r="D515" s="81">
        <v>7</v>
      </c>
      <c r="E515" s="81">
        <v>9</v>
      </c>
      <c r="F515" s="82" t="s">
        <v>349</v>
      </c>
      <c r="G515" s="83" t="s">
        <v>0</v>
      </c>
      <c r="H515" s="67">
        <v>22800609.530000001</v>
      </c>
      <c r="I515" s="1"/>
    </row>
    <row r="516" spans="1:9" x14ac:dyDescent="0.25">
      <c r="A516" s="3"/>
      <c r="B516" s="68" t="s">
        <v>51</v>
      </c>
      <c r="C516" s="80">
        <v>706</v>
      </c>
      <c r="D516" s="81">
        <v>7</v>
      </c>
      <c r="E516" s="81">
        <v>9</v>
      </c>
      <c r="F516" s="82" t="s">
        <v>348</v>
      </c>
      <c r="G516" s="83" t="s">
        <v>0</v>
      </c>
      <c r="H516" s="67">
        <v>22554686.829999998</v>
      </c>
      <c r="I516" s="1"/>
    </row>
    <row r="517" spans="1:9" x14ac:dyDescent="0.25">
      <c r="A517" s="3"/>
      <c r="B517" s="68" t="s">
        <v>69</v>
      </c>
      <c r="C517" s="80">
        <v>706</v>
      </c>
      <c r="D517" s="81">
        <v>7</v>
      </c>
      <c r="E517" s="81">
        <v>9</v>
      </c>
      <c r="F517" s="82" t="s">
        <v>347</v>
      </c>
      <c r="G517" s="83" t="s">
        <v>0</v>
      </c>
      <c r="H517" s="67">
        <v>170284</v>
      </c>
      <c r="I517" s="1"/>
    </row>
    <row r="518" spans="1:9" ht="63" x14ac:dyDescent="0.25">
      <c r="A518" s="3"/>
      <c r="B518" s="68" t="s">
        <v>48</v>
      </c>
      <c r="C518" s="80">
        <v>706</v>
      </c>
      <c r="D518" s="81">
        <v>7</v>
      </c>
      <c r="E518" s="81">
        <v>9</v>
      </c>
      <c r="F518" s="82" t="s">
        <v>347</v>
      </c>
      <c r="G518" s="83" t="s">
        <v>47</v>
      </c>
      <c r="H518" s="67">
        <v>110800</v>
      </c>
      <c r="I518" s="1"/>
    </row>
    <row r="519" spans="1:9" ht="31.5" x14ac:dyDescent="0.25">
      <c r="A519" s="3"/>
      <c r="B519" s="68" t="s">
        <v>3</v>
      </c>
      <c r="C519" s="80">
        <v>706</v>
      </c>
      <c r="D519" s="81">
        <v>7</v>
      </c>
      <c r="E519" s="81">
        <v>9</v>
      </c>
      <c r="F519" s="82" t="s">
        <v>347</v>
      </c>
      <c r="G519" s="83" t="s">
        <v>1</v>
      </c>
      <c r="H519" s="67">
        <v>58984</v>
      </c>
      <c r="I519" s="1"/>
    </row>
    <row r="520" spans="1:9" x14ac:dyDescent="0.25">
      <c r="A520" s="3"/>
      <c r="B520" s="68" t="s">
        <v>68</v>
      </c>
      <c r="C520" s="80">
        <v>706</v>
      </c>
      <c r="D520" s="81">
        <v>7</v>
      </c>
      <c r="E520" s="81">
        <v>9</v>
      </c>
      <c r="F520" s="82" t="s">
        <v>347</v>
      </c>
      <c r="G520" s="83" t="s">
        <v>66</v>
      </c>
      <c r="H520" s="67">
        <v>500</v>
      </c>
      <c r="I520" s="1"/>
    </row>
    <row r="521" spans="1:9" ht="31.5" x14ac:dyDescent="0.25">
      <c r="A521" s="3"/>
      <c r="B521" s="68" t="s">
        <v>65</v>
      </c>
      <c r="C521" s="80">
        <v>706</v>
      </c>
      <c r="D521" s="81">
        <v>7</v>
      </c>
      <c r="E521" s="81">
        <v>9</v>
      </c>
      <c r="F521" s="82" t="s">
        <v>346</v>
      </c>
      <c r="G521" s="83" t="s">
        <v>0</v>
      </c>
      <c r="H521" s="67">
        <v>3828046.56</v>
      </c>
      <c r="I521" s="1"/>
    </row>
    <row r="522" spans="1:9" ht="63" x14ac:dyDescent="0.25">
      <c r="A522" s="3"/>
      <c r="B522" s="68" t="s">
        <v>48</v>
      </c>
      <c r="C522" s="80">
        <v>706</v>
      </c>
      <c r="D522" s="81">
        <v>7</v>
      </c>
      <c r="E522" s="81">
        <v>9</v>
      </c>
      <c r="F522" s="82" t="s">
        <v>346</v>
      </c>
      <c r="G522" s="83" t="s">
        <v>47</v>
      </c>
      <c r="H522" s="67">
        <v>3828046.56</v>
      </c>
      <c r="I522" s="1"/>
    </row>
    <row r="523" spans="1:9" x14ac:dyDescent="0.25">
      <c r="A523" s="3"/>
      <c r="B523" s="68" t="s">
        <v>63</v>
      </c>
      <c r="C523" s="80">
        <v>706</v>
      </c>
      <c r="D523" s="81">
        <v>7</v>
      </c>
      <c r="E523" s="81">
        <v>9</v>
      </c>
      <c r="F523" s="82" t="s">
        <v>345</v>
      </c>
      <c r="G523" s="83" t="s">
        <v>0</v>
      </c>
      <c r="H523" s="67">
        <v>40000</v>
      </c>
      <c r="I523" s="1"/>
    </row>
    <row r="524" spans="1:9" ht="31.5" x14ac:dyDescent="0.25">
      <c r="A524" s="3"/>
      <c r="B524" s="68" t="s">
        <v>3</v>
      </c>
      <c r="C524" s="80">
        <v>706</v>
      </c>
      <c r="D524" s="81">
        <v>7</v>
      </c>
      <c r="E524" s="81">
        <v>9</v>
      </c>
      <c r="F524" s="82" t="s">
        <v>345</v>
      </c>
      <c r="G524" s="83" t="s">
        <v>1</v>
      </c>
      <c r="H524" s="67">
        <v>40000</v>
      </c>
      <c r="I524" s="1"/>
    </row>
    <row r="525" spans="1:9" ht="31.5" x14ac:dyDescent="0.25">
      <c r="A525" s="3"/>
      <c r="B525" s="68" t="s">
        <v>169</v>
      </c>
      <c r="C525" s="80">
        <v>706</v>
      </c>
      <c r="D525" s="81">
        <v>7</v>
      </c>
      <c r="E525" s="81">
        <v>9</v>
      </c>
      <c r="F525" s="82" t="s">
        <v>344</v>
      </c>
      <c r="G525" s="83" t="s">
        <v>0</v>
      </c>
      <c r="H525" s="67">
        <v>16654499.76</v>
      </c>
      <c r="I525" s="1"/>
    </row>
    <row r="526" spans="1:9" ht="63" x14ac:dyDescent="0.25">
      <c r="A526" s="3"/>
      <c r="B526" s="68" t="s">
        <v>48</v>
      </c>
      <c r="C526" s="80">
        <v>706</v>
      </c>
      <c r="D526" s="81">
        <v>7</v>
      </c>
      <c r="E526" s="81">
        <v>9</v>
      </c>
      <c r="F526" s="82" t="s">
        <v>344</v>
      </c>
      <c r="G526" s="83" t="s">
        <v>47</v>
      </c>
      <c r="H526" s="67">
        <v>14569375.439999999</v>
      </c>
      <c r="I526" s="1"/>
    </row>
    <row r="527" spans="1:9" ht="31.5" x14ac:dyDescent="0.25">
      <c r="A527" s="3"/>
      <c r="B527" s="68" t="s">
        <v>3</v>
      </c>
      <c r="C527" s="80">
        <v>706</v>
      </c>
      <c r="D527" s="81">
        <v>7</v>
      </c>
      <c r="E527" s="81">
        <v>9</v>
      </c>
      <c r="F527" s="82" t="s">
        <v>344</v>
      </c>
      <c r="G527" s="83" t="s">
        <v>1</v>
      </c>
      <c r="H527" s="67">
        <v>2071076.32</v>
      </c>
      <c r="I527" s="1"/>
    </row>
    <row r="528" spans="1:9" x14ac:dyDescent="0.25">
      <c r="A528" s="3"/>
      <c r="B528" s="68" t="s">
        <v>68</v>
      </c>
      <c r="C528" s="80">
        <v>706</v>
      </c>
      <c r="D528" s="81">
        <v>7</v>
      </c>
      <c r="E528" s="81">
        <v>9</v>
      </c>
      <c r="F528" s="82" t="s">
        <v>344</v>
      </c>
      <c r="G528" s="83" t="s">
        <v>66</v>
      </c>
      <c r="H528" s="67">
        <v>14048</v>
      </c>
      <c r="I528" s="1"/>
    </row>
    <row r="529" spans="1:9" x14ac:dyDescent="0.25">
      <c r="A529" s="3"/>
      <c r="B529" s="68" t="s">
        <v>343</v>
      </c>
      <c r="C529" s="80">
        <v>706</v>
      </c>
      <c r="D529" s="81">
        <v>7</v>
      </c>
      <c r="E529" s="81">
        <v>9</v>
      </c>
      <c r="F529" s="82" t="s">
        <v>342</v>
      </c>
      <c r="G529" s="83" t="s">
        <v>0</v>
      </c>
      <c r="H529" s="67">
        <v>7900</v>
      </c>
      <c r="I529" s="1"/>
    </row>
    <row r="530" spans="1:9" ht="31.5" x14ac:dyDescent="0.25">
      <c r="A530" s="3"/>
      <c r="B530" s="68" t="s">
        <v>3</v>
      </c>
      <c r="C530" s="80">
        <v>706</v>
      </c>
      <c r="D530" s="81">
        <v>7</v>
      </c>
      <c r="E530" s="81">
        <v>9</v>
      </c>
      <c r="F530" s="82" t="s">
        <v>342</v>
      </c>
      <c r="G530" s="83" t="s">
        <v>1</v>
      </c>
      <c r="H530" s="67">
        <v>7900</v>
      </c>
      <c r="I530" s="1"/>
    </row>
    <row r="531" spans="1:9" ht="31.5" x14ac:dyDescent="0.25">
      <c r="A531" s="3"/>
      <c r="B531" s="68" t="s">
        <v>181</v>
      </c>
      <c r="C531" s="80">
        <v>706</v>
      </c>
      <c r="D531" s="81">
        <v>7</v>
      </c>
      <c r="E531" s="81">
        <v>9</v>
      </c>
      <c r="F531" s="82" t="s">
        <v>341</v>
      </c>
      <c r="G531" s="83" t="s">
        <v>0</v>
      </c>
      <c r="H531" s="67">
        <v>439538.46</v>
      </c>
      <c r="I531" s="1"/>
    </row>
    <row r="532" spans="1:9" ht="63" x14ac:dyDescent="0.25">
      <c r="A532" s="3"/>
      <c r="B532" s="68" t="s">
        <v>48</v>
      </c>
      <c r="C532" s="80">
        <v>706</v>
      </c>
      <c r="D532" s="81">
        <v>7</v>
      </c>
      <c r="E532" s="81">
        <v>9</v>
      </c>
      <c r="F532" s="82" t="s">
        <v>341</v>
      </c>
      <c r="G532" s="83" t="s">
        <v>47</v>
      </c>
      <c r="H532" s="67">
        <v>384415.46</v>
      </c>
      <c r="I532" s="1"/>
    </row>
    <row r="533" spans="1:9" ht="31.5" x14ac:dyDescent="0.25">
      <c r="A533" s="3"/>
      <c r="B533" s="68" t="s">
        <v>3</v>
      </c>
      <c r="C533" s="80">
        <v>706</v>
      </c>
      <c r="D533" s="81">
        <v>7</v>
      </c>
      <c r="E533" s="81">
        <v>9</v>
      </c>
      <c r="F533" s="82" t="s">
        <v>341</v>
      </c>
      <c r="G533" s="83" t="s">
        <v>1</v>
      </c>
      <c r="H533" s="67">
        <v>55123</v>
      </c>
      <c r="I533" s="1"/>
    </row>
    <row r="534" spans="1:9" ht="31.5" x14ac:dyDescent="0.25">
      <c r="A534" s="3"/>
      <c r="B534" s="68" t="s">
        <v>340</v>
      </c>
      <c r="C534" s="80">
        <v>706</v>
      </c>
      <c r="D534" s="81">
        <v>7</v>
      </c>
      <c r="E534" s="81">
        <v>9</v>
      </c>
      <c r="F534" s="82" t="s">
        <v>339</v>
      </c>
      <c r="G534" s="83" t="s">
        <v>0</v>
      </c>
      <c r="H534" s="67">
        <v>1414418.05</v>
      </c>
      <c r="I534" s="1"/>
    </row>
    <row r="535" spans="1:9" ht="63" x14ac:dyDescent="0.25">
      <c r="A535" s="3"/>
      <c r="B535" s="68" t="s">
        <v>48</v>
      </c>
      <c r="C535" s="80">
        <v>706</v>
      </c>
      <c r="D535" s="81">
        <v>7</v>
      </c>
      <c r="E535" s="81">
        <v>9</v>
      </c>
      <c r="F535" s="82" t="s">
        <v>339</v>
      </c>
      <c r="G535" s="83" t="s">
        <v>47</v>
      </c>
      <c r="H535" s="67">
        <v>1216267.94</v>
      </c>
      <c r="I535" s="1"/>
    </row>
    <row r="536" spans="1:9" ht="31.5" x14ac:dyDescent="0.25">
      <c r="A536" s="3"/>
      <c r="B536" s="68" t="s">
        <v>3</v>
      </c>
      <c r="C536" s="80">
        <v>706</v>
      </c>
      <c r="D536" s="81">
        <v>7</v>
      </c>
      <c r="E536" s="81">
        <v>9</v>
      </c>
      <c r="F536" s="82" t="s">
        <v>339</v>
      </c>
      <c r="G536" s="83" t="s">
        <v>1</v>
      </c>
      <c r="H536" s="67">
        <v>198150.11</v>
      </c>
      <c r="I536" s="1"/>
    </row>
    <row r="537" spans="1:9" ht="31.5" x14ac:dyDescent="0.25">
      <c r="A537" s="3"/>
      <c r="B537" s="68" t="s">
        <v>338</v>
      </c>
      <c r="C537" s="80">
        <v>706</v>
      </c>
      <c r="D537" s="81">
        <v>7</v>
      </c>
      <c r="E537" s="81">
        <v>9</v>
      </c>
      <c r="F537" s="82" t="s">
        <v>337</v>
      </c>
      <c r="G537" s="83" t="s">
        <v>0</v>
      </c>
      <c r="H537" s="67">
        <v>86000</v>
      </c>
      <c r="I537" s="1"/>
    </row>
    <row r="538" spans="1:9" ht="31.5" x14ac:dyDescent="0.25">
      <c r="A538" s="3"/>
      <c r="B538" s="68" t="s">
        <v>336</v>
      </c>
      <c r="C538" s="80">
        <v>706</v>
      </c>
      <c r="D538" s="81">
        <v>7</v>
      </c>
      <c r="E538" s="81">
        <v>9</v>
      </c>
      <c r="F538" s="82" t="s">
        <v>335</v>
      </c>
      <c r="G538" s="83" t="s">
        <v>0</v>
      </c>
      <c r="H538" s="67">
        <v>86000</v>
      </c>
      <c r="I538" s="1"/>
    </row>
    <row r="539" spans="1:9" x14ac:dyDescent="0.25">
      <c r="A539" s="3"/>
      <c r="B539" s="68" t="s">
        <v>146</v>
      </c>
      <c r="C539" s="80">
        <v>706</v>
      </c>
      <c r="D539" s="81">
        <v>7</v>
      </c>
      <c r="E539" s="81">
        <v>9</v>
      </c>
      <c r="F539" s="82" t="s">
        <v>335</v>
      </c>
      <c r="G539" s="83" t="s">
        <v>144</v>
      </c>
      <c r="H539" s="67">
        <v>86000</v>
      </c>
      <c r="I539" s="1"/>
    </row>
    <row r="540" spans="1:9" ht="63" x14ac:dyDescent="0.25">
      <c r="A540" s="3"/>
      <c r="B540" s="68" t="s">
        <v>334</v>
      </c>
      <c r="C540" s="80">
        <v>706</v>
      </c>
      <c r="D540" s="81">
        <v>7</v>
      </c>
      <c r="E540" s="81">
        <v>9</v>
      </c>
      <c r="F540" s="82" t="s">
        <v>333</v>
      </c>
      <c r="G540" s="83" t="s">
        <v>0</v>
      </c>
      <c r="H540" s="67">
        <v>159922.70000000001</v>
      </c>
      <c r="I540" s="1"/>
    </row>
    <row r="541" spans="1:9" x14ac:dyDescent="0.25">
      <c r="A541" s="3"/>
      <c r="B541" s="68" t="s">
        <v>332</v>
      </c>
      <c r="C541" s="80">
        <v>706</v>
      </c>
      <c r="D541" s="81">
        <v>7</v>
      </c>
      <c r="E541" s="81">
        <v>9</v>
      </c>
      <c r="F541" s="82" t="s">
        <v>331</v>
      </c>
      <c r="G541" s="83" t="s">
        <v>0</v>
      </c>
      <c r="H541" s="67">
        <v>159922.70000000001</v>
      </c>
      <c r="I541" s="1"/>
    </row>
    <row r="542" spans="1:9" ht="31.5" x14ac:dyDescent="0.25">
      <c r="A542" s="3"/>
      <c r="B542" s="68" t="s">
        <v>3</v>
      </c>
      <c r="C542" s="80">
        <v>706</v>
      </c>
      <c r="D542" s="81">
        <v>7</v>
      </c>
      <c r="E542" s="81">
        <v>9</v>
      </c>
      <c r="F542" s="82" t="s">
        <v>331</v>
      </c>
      <c r="G542" s="83" t="s">
        <v>1</v>
      </c>
      <c r="H542" s="67">
        <v>159922.70000000001</v>
      </c>
      <c r="I542" s="1"/>
    </row>
    <row r="543" spans="1:9" ht="31.5" x14ac:dyDescent="0.25">
      <c r="A543" s="3"/>
      <c r="B543" s="68" t="s">
        <v>118</v>
      </c>
      <c r="C543" s="80">
        <v>706</v>
      </c>
      <c r="D543" s="81">
        <v>7</v>
      </c>
      <c r="E543" s="81">
        <v>9</v>
      </c>
      <c r="F543" s="82" t="s">
        <v>117</v>
      </c>
      <c r="G543" s="83" t="s">
        <v>0</v>
      </c>
      <c r="H543" s="67">
        <v>215983.24</v>
      </c>
      <c r="I543" s="1"/>
    </row>
    <row r="544" spans="1:9" x14ac:dyDescent="0.25">
      <c r="A544" s="3"/>
      <c r="B544" s="68" t="s">
        <v>609</v>
      </c>
      <c r="C544" s="80">
        <v>706</v>
      </c>
      <c r="D544" s="81">
        <v>7</v>
      </c>
      <c r="E544" s="81">
        <v>9</v>
      </c>
      <c r="F544" s="82" t="s">
        <v>608</v>
      </c>
      <c r="G544" s="83" t="s">
        <v>0</v>
      </c>
      <c r="H544" s="67">
        <v>88522.92</v>
      </c>
      <c r="I544" s="1"/>
    </row>
    <row r="545" spans="1:9" ht="94.5" x14ac:dyDescent="0.25">
      <c r="A545" s="3"/>
      <c r="B545" s="68" t="s">
        <v>696</v>
      </c>
      <c r="C545" s="80">
        <v>706</v>
      </c>
      <c r="D545" s="81">
        <v>7</v>
      </c>
      <c r="E545" s="81">
        <v>9</v>
      </c>
      <c r="F545" s="82" t="s">
        <v>697</v>
      </c>
      <c r="G545" s="83" t="s">
        <v>0</v>
      </c>
      <c r="H545" s="67">
        <v>88522.92</v>
      </c>
      <c r="I545" s="1"/>
    </row>
    <row r="546" spans="1:9" ht="63" x14ac:dyDescent="0.25">
      <c r="A546" s="3"/>
      <c r="B546" s="68" t="s">
        <v>48</v>
      </c>
      <c r="C546" s="80">
        <v>706</v>
      </c>
      <c r="D546" s="81">
        <v>7</v>
      </c>
      <c r="E546" s="81">
        <v>9</v>
      </c>
      <c r="F546" s="82" t="s">
        <v>697</v>
      </c>
      <c r="G546" s="83" t="s">
        <v>47</v>
      </c>
      <c r="H546" s="67">
        <v>88522.92</v>
      </c>
      <c r="I546" s="1"/>
    </row>
    <row r="547" spans="1:9" x14ac:dyDescent="0.25">
      <c r="A547" s="3"/>
      <c r="B547" s="68" t="s">
        <v>116</v>
      </c>
      <c r="C547" s="80">
        <v>706</v>
      </c>
      <c r="D547" s="81">
        <v>7</v>
      </c>
      <c r="E547" s="81">
        <v>9</v>
      </c>
      <c r="F547" s="82" t="s">
        <v>115</v>
      </c>
      <c r="G547" s="83" t="s">
        <v>0</v>
      </c>
      <c r="H547" s="67">
        <v>127460.32</v>
      </c>
      <c r="I547" s="1"/>
    </row>
    <row r="548" spans="1:9" ht="47.25" x14ac:dyDescent="0.25">
      <c r="A548" s="3"/>
      <c r="B548" s="68" t="s">
        <v>114</v>
      </c>
      <c r="C548" s="80">
        <v>706</v>
      </c>
      <c r="D548" s="81">
        <v>7</v>
      </c>
      <c r="E548" s="81">
        <v>9</v>
      </c>
      <c r="F548" s="82" t="s">
        <v>113</v>
      </c>
      <c r="G548" s="83" t="s">
        <v>0</v>
      </c>
      <c r="H548" s="67">
        <v>127460.32</v>
      </c>
      <c r="I548" s="1"/>
    </row>
    <row r="549" spans="1:9" ht="63" x14ac:dyDescent="0.25">
      <c r="A549" s="3"/>
      <c r="B549" s="68" t="s">
        <v>48</v>
      </c>
      <c r="C549" s="80">
        <v>706</v>
      </c>
      <c r="D549" s="81">
        <v>7</v>
      </c>
      <c r="E549" s="81">
        <v>9</v>
      </c>
      <c r="F549" s="82" t="s">
        <v>113</v>
      </c>
      <c r="G549" s="83" t="s">
        <v>47</v>
      </c>
      <c r="H549" s="67">
        <v>127460.32</v>
      </c>
      <c r="I549" s="1"/>
    </row>
    <row r="550" spans="1:9" ht="31.5" x14ac:dyDescent="0.25">
      <c r="A550" s="3"/>
      <c r="B550" s="68" t="s">
        <v>330</v>
      </c>
      <c r="C550" s="80">
        <v>706</v>
      </c>
      <c r="D550" s="81">
        <v>7</v>
      </c>
      <c r="E550" s="81">
        <v>9</v>
      </c>
      <c r="F550" s="82" t="s">
        <v>329</v>
      </c>
      <c r="G550" s="83" t="s">
        <v>0</v>
      </c>
      <c r="H550" s="67">
        <v>0</v>
      </c>
      <c r="I550" s="1"/>
    </row>
    <row r="551" spans="1:9" ht="63" x14ac:dyDescent="0.25">
      <c r="A551" s="3"/>
      <c r="B551" s="68" t="s">
        <v>48</v>
      </c>
      <c r="C551" s="80">
        <v>706</v>
      </c>
      <c r="D551" s="81">
        <v>7</v>
      </c>
      <c r="E551" s="81">
        <v>9</v>
      </c>
      <c r="F551" s="82" t="s">
        <v>329</v>
      </c>
      <c r="G551" s="83" t="s">
        <v>47</v>
      </c>
      <c r="H551" s="67">
        <v>0</v>
      </c>
      <c r="I551" s="1"/>
    </row>
    <row r="552" spans="1:9" x14ac:dyDescent="0.25">
      <c r="A552" s="3"/>
      <c r="B552" s="68" t="s">
        <v>244</v>
      </c>
      <c r="C552" s="80">
        <v>706</v>
      </c>
      <c r="D552" s="81">
        <v>10</v>
      </c>
      <c r="E552" s="81">
        <v>0</v>
      </c>
      <c r="F552" s="82" t="s">
        <v>0</v>
      </c>
      <c r="G552" s="83" t="s">
        <v>0</v>
      </c>
      <c r="H552" s="67">
        <v>12638901.1</v>
      </c>
      <c r="I552" s="1"/>
    </row>
    <row r="553" spans="1:9" x14ac:dyDescent="0.25">
      <c r="A553" s="3"/>
      <c r="B553" s="68" t="s">
        <v>215</v>
      </c>
      <c r="C553" s="80">
        <v>706</v>
      </c>
      <c r="D553" s="81">
        <v>10</v>
      </c>
      <c r="E553" s="81">
        <v>4</v>
      </c>
      <c r="F553" s="82" t="s">
        <v>0</v>
      </c>
      <c r="G553" s="83" t="s">
        <v>0</v>
      </c>
      <c r="H553" s="67">
        <v>12638901.1</v>
      </c>
      <c r="I553" s="1"/>
    </row>
    <row r="554" spans="1:9" ht="31.5" x14ac:dyDescent="0.25">
      <c r="A554" s="3"/>
      <c r="B554" s="68" t="s">
        <v>328</v>
      </c>
      <c r="C554" s="80">
        <v>706</v>
      </c>
      <c r="D554" s="81">
        <v>10</v>
      </c>
      <c r="E554" s="81">
        <v>4</v>
      </c>
      <c r="F554" s="82" t="s">
        <v>327</v>
      </c>
      <c r="G554" s="83" t="s">
        <v>0</v>
      </c>
      <c r="H554" s="67">
        <v>12638901.1</v>
      </c>
      <c r="I554" s="1"/>
    </row>
    <row r="555" spans="1:9" x14ac:dyDescent="0.25">
      <c r="A555" s="3"/>
      <c r="B555" s="68" t="s">
        <v>326</v>
      </c>
      <c r="C555" s="80">
        <v>706</v>
      </c>
      <c r="D555" s="81">
        <v>10</v>
      </c>
      <c r="E555" s="81">
        <v>4</v>
      </c>
      <c r="F555" s="82" t="s">
        <v>325</v>
      </c>
      <c r="G555" s="83" t="s">
        <v>0</v>
      </c>
      <c r="H555" s="67">
        <v>4469672.25</v>
      </c>
      <c r="I555" s="1"/>
    </row>
    <row r="556" spans="1:9" ht="31.5" x14ac:dyDescent="0.25">
      <c r="A556" s="3"/>
      <c r="B556" s="68" t="s">
        <v>324</v>
      </c>
      <c r="C556" s="80">
        <v>706</v>
      </c>
      <c r="D556" s="81">
        <v>10</v>
      </c>
      <c r="E556" s="81">
        <v>4</v>
      </c>
      <c r="F556" s="82" t="s">
        <v>323</v>
      </c>
      <c r="G556" s="83" t="s">
        <v>0</v>
      </c>
      <c r="H556" s="67">
        <v>4469672.25</v>
      </c>
      <c r="I556" s="1"/>
    </row>
    <row r="557" spans="1:9" ht="63" x14ac:dyDescent="0.25">
      <c r="A557" s="3"/>
      <c r="B557" s="68" t="s">
        <v>317</v>
      </c>
      <c r="C557" s="80">
        <v>706</v>
      </c>
      <c r="D557" s="81">
        <v>10</v>
      </c>
      <c r="E557" s="81">
        <v>4</v>
      </c>
      <c r="F557" s="82" t="s">
        <v>322</v>
      </c>
      <c r="G557" s="83" t="s">
        <v>0</v>
      </c>
      <c r="H557" s="67">
        <v>4469672.25</v>
      </c>
      <c r="I557" s="1"/>
    </row>
    <row r="558" spans="1:9" ht="31.5" x14ac:dyDescent="0.25">
      <c r="A558" s="3"/>
      <c r="B558" s="68" t="s">
        <v>3</v>
      </c>
      <c r="C558" s="80">
        <v>706</v>
      </c>
      <c r="D558" s="81">
        <v>10</v>
      </c>
      <c r="E558" s="81">
        <v>4</v>
      </c>
      <c r="F558" s="82" t="s">
        <v>322</v>
      </c>
      <c r="G558" s="83" t="s">
        <v>1</v>
      </c>
      <c r="H558" s="67">
        <v>67099.25</v>
      </c>
      <c r="I558" s="1"/>
    </row>
    <row r="559" spans="1:9" x14ac:dyDescent="0.25">
      <c r="A559" s="3"/>
      <c r="B559" s="68" t="s">
        <v>146</v>
      </c>
      <c r="C559" s="80">
        <v>706</v>
      </c>
      <c r="D559" s="81">
        <v>10</v>
      </c>
      <c r="E559" s="81">
        <v>4</v>
      </c>
      <c r="F559" s="82" t="s">
        <v>322</v>
      </c>
      <c r="G559" s="83" t="s">
        <v>144</v>
      </c>
      <c r="H559" s="67">
        <v>4402573</v>
      </c>
      <c r="I559" s="1"/>
    </row>
    <row r="560" spans="1:9" x14ac:dyDescent="0.25">
      <c r="A560" s="3"/>
      <c r="B560" s="68" t="s">
        <v>321</v>
      </c>
      <c r="C560" s="80">
        <v>706</v>
      </c>
      <c r="D560" s="81">
        <v>10</v>
      </c>
      <c r="E560" s="81">
        <v>4</v>
      </c>
      <c r="F560" s="82" t="s">
        <v>320</v>
      </c>
      <c r="G560" s="83" t="s">
        <v>0</v>
      </c>
      <c r="H560" s="67">
        <v>113300</v>
      </c>
      <c r="I560" s="1"/>
    </row>
    <row r="561" spans="1:9" ht="31.5" x14ac:dyDescent="0.25">
      <c r="A561" s="3"/>
      <c r="B561" s="68" t="s">
        <v>319</v>
      </c>
      <c r="C561" s="80">
        <v>706</v>
      </c>
      <c r="D561" s="81">
        <v>10</v>
      </c>
      <c r="E561" s="81">
        <v>4</v>
      </c>
      <c r="F561" s="82" t="s">
        <v>318</v>
      </c>
      <c r="G561" s="83" t="s">
        <v>0</v>
      </c>
      <c r="H561" s="67">
        <v>113300</v>
      </c>
      <c r="I561" s="1"/>
    </row>
    <row r="562" spans="1:9" ht="63" x14ac:dyDescent="0.25">
      <c r="A562" s="3"/>
      <c r="B562" s="68" t="s">
        <v>317</v>
      </c>
      <c r="C562" s="80">
        <v>706</v>
      </c>
      <c r="D562" s="81">
        <v>10</v>
      </c>
      <c r="E562" s="81">
        <v>4</v>
      </c>
      <c r="F562" s="82" t="s">
        <v>316</v>
      </c>
      <c r="G562" s="83" t="s">
        <v>0</v>
      </c>
      <c r="H562" s="67">
        <v>113300</v>
      </c>
      <c r="I562" s="1"/>
    </row>
    <row r="563" spans="1:9" ht="31.5" x14ac:dyDescent="0.25">
      <c r="A563" s="3"/>
      <c r="B563" s="68" t="s">
        <v>3</v>
      </c>
      <c r="C563" s="80">
        <v>706</v>
      </c>
      <c r="D563" s="81">
        <v>10</v>
      </c>
      <c r="E563" s="81">
        <v>4</v>
      </c>
      <c r="F563" s="82" t="s">
        <v>316</v>
      </c>
      <c r="G563" s="83" t="s">
        <v>1</v>
      </c>
      <c r="H563" s="67">
        <v>1650</v>
      </c>
      <c r="I563" s="1"/>
    </row>
    <row r="564" spans="1:9" x14ac:dyDescent="0.25">
      <c r="A564" s="3"/>
      <c r="B564" s="68" t="s">
        <v>146</v>
      </c>
      <c r="C564" s="80">
        <v>706</v>
      </c>
      <c r="D564" s="81">
        <v>10</v>
      </c>
      <c r="E564" s="81">
        <v>4</v>
      </c>
      <c r="F564" s="82" t="s">
        <v>316</v>
      </c>
      <c r="G564" s="83" t="s">
        <v>144</v>
      </c>
      <c r="H564" s="67">
        <v>111650</v>
      </c>
      <c r="I564" s="1"/>
    </row>
    <row r="565" spans="1:9" x14ac:dyDescent="0.25">
      <c r="A565" s="3"/>
      <c r="B565" s="68" t="s">
        <v>315</v>
      </c>
      <c r="C565" s="80">
        <v>706</v>
      </c>
      <c r="D565" s="81">
        <v>10</v>
      </c>
      <c r="E565" s="81">
        <v>4</v>
      </c>
      <c r="F565" s="82" t="s">
        <v>314</v>
      </c>
      <c r="G565" s="83" t="s">
        <v>0</v>
      </c>
      <c r="H565" s="67">
        <v>8055928.8499999996</v>
      </c>
      <c r="I565" s="1"/>
    </row>
    <row r="566" spans="1:9" ht="31.5" x14ac:dyDescent="0.25">
      <c r="A566" s="3"/>
      <c r="B566" s="68" t="s">
        <v>313</v>
      </c>
      <c r="C566" s="80">
        <v>706</v>
      </c>
      <c r="D566" s="81">
        <v>10</v>
      </c>
      <c r="E566" s="81">
        <v>4</v>
      </c>
      <c r="F566" s="82" t="s">
        <v>312</v>
      </c>
      <c r="G566" s="83" t="s">
        <v>0</v>
      </c>
      <c r="H566" s="67">
        <v>8055928.8499999996</v>
      </c>
      <c r="I566" s="1"/>
    </row>
    <row r="567" spans="1:9" x14ac:dyDescent="0.25">
      <c r="A567" s="3"/>
      <c r="B567" s="68" t="s">
        <v>311</v>
      </c>
      <c r="C567" s="80">
        <v>706</v>
      </c>
      <c r="D567" s="81">
        <v>10</v>
      </c>
      <c r="E567" s="81">
        <v>4</v>
      </c>
      <c r="F567" s="82" t="s">
        <v>310</v>
      </c>
      <c r="G567" s="83" t="s">
        <v>0</v>
      </c>
      <c r="H567" s="67">
        <v>3544029.38</v>
      </c>
      <c r="I567" s="1"/>
    </row>
    <row r="568" spans="1:9" x14ac:dyDescent="0.25">
      <c r="A568" s="3"/>
      <c r="B568" s="68" t="s">
        <v>146</v>
      </c>
      <c r="C568" s="80">
        <v>706</v>
      </c>
      <c r="D568" s="81">
        <v>10</v>
      </c>
      <c r="E568" s="81">
        <v>4</v>
      </c>
      <c r="F568" s="82" t="s">
        <v>310</v>
      </c>
      <c r="G568" s="83" t="s">
        <v>144</v>
      </c>
      <c r="H568" s="67">
        <v>3544029.38</v>
      </c>
      <c r="I568" s="1"/>
    </row>
    <row r="569" spans="1:9" ht="47.25" x14ac:dyDescent="0.25">
      <c r="A569" s="3"/>
      <c r="B569" s="68" t="s">
        <v>309</v>
      </c>
      <c r="C569" s="80">
        <v>706</v>
      </c>
      <c r="D569" s="81">
        <v>10</v>
      </c>
      <c r="E569" s="81">
        <v>4</v>
      </c>
      <c r="F569" s="82" t="s">
        <v>308</v>
      </c>
      <c r="G569" s="83" t="s">
        <v>0</v>
      </c>
      <c r="H569" s="67">
        <v>4226899.47</v>
      </c>
      <c r="I569" s="1"/>
    </row>
    <row r="570" spans="1:9" x14ac:dyDescent="0.25">
      <c r="A570" s="3"/>
      <c r="B570" s="68" t="s">
        <v>146</v>
      </c>
      <c r="C570" s="80">
        <v>706</v>
      </c>
      <c r="D570" s="81">
        <v>10</v>
      </c>
      <c r="E570" s="81">
        <v>4</v>
      </c>
      <c r="F570" s="82" t="s">
        <v>308</v>
      </c>
      <c r="G570" s="83" t="s">
        <v>144</v>
      </c>
      <c r="H570" s="67">
        <v>4226899.47</v>
      </c>
      <c r="I570" s="1"/>
    </row>
    <row r="571" spans="1:9" x14ac:dyDescent="0.25">
      <c r="A571" s="3"/>
      <c r="B571" s="68" t="s">
        <v>307</v>
      </c>
      <c r="C571" s="80">
        <v>706</v>
      </c>
      <c r="D571" s="81">
        <v>10</v>
      </c>
      <c r="E571" s="81">
        <v>4</v>
      </c>
      <c r="F571" s="82" t="s">
        <v>306</v>
      </c>
      <c r="G571" s="83" t="s">
        <v>0</v>
      </c>
      <c r="H571" s="67">
        <v>285000</v>
      </c>
      <c r="I571" s="1"/>
    </row>
    <row r="572" spans="1:9" x14ac:dyDescent="0.25">
      <c r="A572" s="3"/>
      <c r="B572" s="68" t="s">
        <v>146</v>
      </c>
      <c r="C572" s="80">
        <v>706</v>
      </c>
      <c r="D572" s="81">
        <v>10</v>
      </c>
      <c r="E572" s="81">
        <v>4</v>
      </c>
      <c r="F572" s="82" t="s">
        <v>306</v>
      </c>
      <c r="G572" s="83" t="s">
        <v>144</v>
      </c>
      <c r="H572" s="67">
        <v>285000</v>
      </c>
      <c r="I572" s="1"/>
    </row>
    <row r="573" spans="1:9" ht="31.5" x14ac:dyDescent="0.25">
      <c r="A573" s="3"/>
      <c r="B573" s="74" t="s">
        <v>305</v>
      </c>
      <c r="C573" s="76">
        <v>707</v>
      </c>
      <c r="D573" s="77">
        <v>0</v>
      </c>
      <c r="E573" s="77">
        <v>0</v>
      </c>
      <c r="F573" s="78" t="s">
        <v>0</v>
      </c>
      <c r="G573" s="79" t="s">
        <v>0</v>
      </c>
      <c r="H573" s="75">
        <v>132834740.39</v>
      </c>
      <c r="I573" s="1"/>
    </row>
    <row r="574" spans="1:9" x14ac:dyDescent="0.25">
      <c r="A574" s="3"/>
      <c r="B574" s="68" t="s">
        <v>71</v>
      </c>
      <c r="C574" s="80">
        <v>707</v>
      </c>
      <c r="D574" s="81">
        <v>1</v>
      </c>
      <c r="E574" s="81">
        <v>0</v>
      </c>
      <c r="F574" s="82" t="s">
        <v>0</v>
      </c>
      <c r="G574" s="83" t="s">
        <v>0</v>
      </c>
      <c r="H574" s="67">
        <v>28357024</v>
      </c>
      <c r="I574" s="1"/>
    </row>
    <row r="575" spans="1:9" x14ac:dyDescent="0.25">
      <c r="A575" s="3"/>
      <c r="B575" s="68" t="s">
        <v>148</v>
      </c>
      <c r="C575" s="80">
        <v>707</v>
      </c>
      <c r="D575" s="81">
        <v>1</v>
      </c>
      <c r="E575" s="81">
        <v>13</v>
      </c>
      <c r="F575" s="82" t="s">
        <v>0</v>
      </c>
      <c r="G575" s="83" t="s">
        <v>0</v>
      </c>
      <c r="H575" s="67">
        <v>28357024</v>
      </c>
      <c r="I575" s="1"/>
    </row>
    <row r="576" spans="1:9" x14ac:dyDescent="0.25">
      <c r="A576" s="3"/>
      <c r="B576" s="68" t="s">
        <v>304</v>
      </c>
      <c r="C576" s="80">
        <v>707</v>
      </c>
      <c r="D576" s="81">
        <v>1</v>
      </c>
      <c r="E576" s="81">
        <v>13</v>
      </c>
      <c r="F576" s="82" t="s">
        <v>303</v>
      </c>
      <c r="G576" s="83" t="s">
        <v>0</v>
      </c>
      <c r="H576" s="67">
        <v>28357024</v>
      </c>
      <c r="I576" s="1"/>
    </row>
    <row r="577" spans="1:9" ht="31.5" x14ac:dyDescent="0.25">
      <c r="A577" s="3"/>
      <c r="B577" s="68" t="s">
        <v>302</v>
      </c>
      <c r="C577" s="80">
        <v>707</v>
      </c>
      <c r="D577" s="81">
        <v>1</v>
      </c>
      <c r="E577" s="81">
        <v>13</v>
      </c>
      <c r="F577" s="82" t="s">
        <v>301</v>
      </c>
      <c r="G577" s="83" t="s">
        <v>0</v>
      </c>
      <c r="H577" s="67">
        <v>28357024</v>
      </c>
      <c r="I577" s="1"/>
    </row>
    <row r="578" spans="1:9" ht="31.5" x14ac:dyDescent="0.25">
      <c r="A578" s="3"/>
      <c r="B578" s="68" t="s">
        <v>169</v>
      </c>
      <c r="C578" s="80">
        <v>707</v>
      </c>
      <c r="D578" s="81">
        <v>1</v>
      </c>
      <c r="E578" s="81">
        <v>13</v>
      </c>
      <c r="F578" s="82" t="s">
        <v>300</v>
      </c>
      <c r="G578" s="83" t="s">
        <v>0</v>
      </c>
      <c r="H578" s="67">
        <v>28357024</v>
      </c>
      <c r="I578" s="1"/>
    </row>
    <row r="579" spans="1:9" ht="63" x14ac:dyDescent="0.25">
      <c r="A579" s="3"/>
      <c r="B579" s="68" t="s">
        <v>48</v>
      </c>
      <c r="C579" s="80">
        <v>707</v>
      </c>
      <c r="D579" s="81">
        <v>1</v>
      </c>
      <c r="E579" s="81">
        <v>13</v>
      </c>
      <c r="F579" s="82" t="s">
        <v>300</v>
      </c>
      <c r="G579" s="83" t="s">
        <v>47</v>
      </c>
      <c r="H579" s="67">
        <v>27259919.940000001</v>
      </c>
      <c r="I579" s="1"/>
    </row>
    <row r="580" spans="1:9" ht="31.5" x14ac:dyDescent="0.25">
      <c r="A580" s="3"/>
      <c r="B580" s="68" t="s">
        <v>3</v>
      </c>
      <c r="C580" s="80">
        <v>707</v>
      </c>
      <c r="D580" s="81">
        <v>1</v>
      </c>
      <c r="E580" s="81">
        <v>13</v>
      </c>
      <c r="F580" s="82" t="s">
        <v>300</v>
      </c>
      <c r="G580" s="83" t="s">
        <v>1</v>
      </c>
      <c r="H580" s="67">
        <v>1089259</v>
      </c>
      <c r="I580" s="1"/>
    </row>
    <row r="581" spans="1:9" x14ac:dyDescent="0.25">
      <c r="A581" s="3"/>
      <c r="B581" s="68" t="s">
        <v>146</v>
      </c>
      <c r="C581" s="80">
        <v>707</v>
      </c>
      <c r="D581" s="81">
        <v>1</v>
      </c>
      <c r="E581" s="81">
        <v>13</v>
      </c>
      <c r="F581" s="82" t="s">
        <v>300</v>
      </c>
      <c r="G581" s="83" t="s">
        <v>144</v>
      </c>
      <c r="H581" s="67">
        <v>1374.06</v>
      </c>
      <c r="I581" s="1"/>
    </row>
    <row r="582" spans="1:9" x14ac:dyDescent="0.25">
      <c r="A582" s="3"/>
      <c r="B582" s="68" t="s">
        <v>68</v>
      </c>
      <c r="C582" s="80">
        <v>707</v>
      </c>
      <c r="D582" s="81">
        <v>1</v>
      </c>
      <c r="E582" s="81">
        <v>13</v>
      </c>
      <c r="F582" s="82" t="s">
        <v>300</v>
      </c>
      <c r="G582" s="83" t="s">
        <v>66</v>
      </c>
      <c r="H582" s="67">
        <v>6471</v>
      </c>
      <c r="I582" s="1"/>
    </row>
    <row r="583" spans="1:9" x14ac:dyDescent="0.25">
      <c r="A583" s="3"/>
      <c r="B583" s="68" t="s">
        <v>299</v>
      </c>
      <c r="C583" s="80">
        <v>707</v>
      </c>
      <c r="D583" s="81">
        <v>7</v>
      </c>
      <c r="E583" s="81">
        <v>0</v>
      </c>
      <c r="F583" s="82" t="s">
        <v>0</v>
      </c>
      <c r="G583" s="83" t="s">
        <v>0</v>
      </c>
      <c r="H583" s="67">
        <v>23800948.010000002</v>
      </c>
      <c r="I583" s="1"/>
    </row>
    <row r="584" spans="1:9" x14ac:dyDescent="0.25">
      <c r="A584" s="3"/>
      <c r="B584" s="68" t="s">
        <v>298</v>
      </c>
      <c r="C584" s="80">
        <v>707</v>
      </c>
      <c r="D584" s="81">
        <v>7</v>
      </c>
      <c r="E584" s="81">
        <v>3</v>
      </c>
      <c r="F584" s="82" t="s">
        <v>0</v>
      </c>
      <c r="G584" s="83" t="s">
        <v>0</v>
      </c>
      <c r="H584" s="67">
        <v>23800948.010000002</v>
      </c>
      <c r="I584" s="1"/>
    </row>
    <row r="585" spans="1:9" ht="31.5" x14ac:dyDescent="0.25">
      <c r="A585" s="3"/>
      <c r="B585" s="68" t="s">
        <v>253</v>
      </c>
      <c r="C585" s="80">
        <v>707</v>
      </c>
      <c r="D585" s="81">
        <v>7</v>
      </c>
      <c r="E585" s="81">
        <v>3</v>
      </c>
      <c r="F585" s="82" t="s">
        <v>252</v>
      </c>
      <c r="G585" s="83" t="s">
        <v>0</v>
      </c>
      <c r="H585" s="67">
        <v>23800948.010000002</v>
      </c>
      <c r="I585" s="1"/>
    </row>
    <row r="586" spans="1:9" ht="31.5" x14ac:dyDescent="0.25">
      <c r="A586" s="3"/>
      <c r="B586" s="68" t="s">
        <v>297</v>
      </c>
      <c r="C586" s="80">
        <v>707</v>
      </c>
      <c r="D586" s="81">
        <v>7</v>
      </c>
      <c r="E586" s="81">
        <v>3</v>
      </c>
      <c r="F586" s="82" t="s">
        <v>296</v>
      </c>
      <c r="G586" s="83" t="s">
        <v>0</v>
      </c>
      <c r="H586" s="67">
        <v>23800948.010000002</v>
      </c>
      <c r="I586" s="1"/>
    </row>
    <row r="587" spans="1:9" ht="31.5" x14ac:dyDescent="0.25">
      <c r="A587" s="3"/>
      <c r="B587" s="68" t="s">
        <v>295</v>
      </c>
      <c r="C587" s="80">
        <v>707</v>
      </c>
      <c r="D587" s="81">
        <v>7</v>
      </c>
      <c r="E587" s="81">
        <v>3</v>
      </c>
      <c r="F587" s="82" t="s">
        <v>294</v>
      </c>
      <c r="G587" s="83" t="s">
        <v>0</v>
      </c>
      <c r="H587" s="67">
        <v>18974592</v>
      </c>
      <c r="I587" s="1"/>
    </row>
    <row r="588" spans="1:9" ht="31.5" x14ac:dyDescent="0.25">
      <c r="A588" s="3"/>
      <c r="B588" s="68" t="s">
        <v>169</v>
      </c>
      <c r="C588" s="80">
        <v>707</v>
      </c>
      <c r="D588" s="81">
        <v>7</v>
      </c>
      <c r="E588" s="81">
        <v>3</v>
      </c>
      <c r="F588" s="82" t="s">
        <v>293</v>
      </c>
      <c r="G588" s="83" t="s">
        <v>0</v>
      </c>
      <c r="H588" s="67">
        <v>18073592</v>
      </c>
      <c r="I588" s="1"/>
    </row>
    <row r="589" spans="1:9" ht="31.5" x14ac:dyDescent="0.25">
      <c r="A589" s="3"/>
      <c r="B589" s="68" t="s">
        <v>168</v>
      </c>
      <c r="C589" s="80">
        <v>707</v>
      </c>
      <c r="D589" s="81">
        <v>7</v>
      </c>
      <c r="E589" s="81">
        <v>3</v>
      </c>
      <c r="F589" s="82" t="s">
        <v>293</v>
      </c>
      <c r="G589" s="83" t="s">
        <v>166</v>
      </c>
      <c r="H589" s="67">
        <v>18073592</v>
      </c>
      <c r="I589" s="1"/>
    </row>
    <row r="590" spans="1:9" x14ac:dyDescent="0.25">
      <c r="A590" s="3"/>
      <c r="B590" s="68" t="s">
        <v>279</v>
      </c>
      <c r="C590" s="80">
        <v>707</v>
      </c>
      <c r="D590" s="81">
        <v>7</v>
      </c>
      <c r="E590" s="81">
        <v>3</v>
      </c>
      <c r="F590" s="82" t="s">
        <v>292</v>
      </c>
      <c r="G590" s="83" t="s">
        <v>0</v>
      </c>
      <c r="H590" s="67">
        <v>36000</v>
      </c>
      <c r="I590" s="1"/>
    </row>
    <row r="591" spans="1:9" ht="31.5" x14ac:dyDescent="0.25">
      <c r="A591" s="3"/>
      <c r="B591" s="68" t="s">
        <v>168</v>
      </c>
      <c r="C591" s="80">
        <v>707</v>
      </c>
      <c r="D591" s="81">
        <v>7</v>
      </c>
      <c r="E591" s="81">
        <v>3</v>
      </c>
      <c r="F591" s="82" t="s">
        <v>292</v>
      </c>
      <c r="G591" s="83" t="s">
        <v>166</v>
      </c>
      <c r="H591" s="67">
        <v>36000</v>
      </c>
      <c r="I591" s="1"/>
    </row>
    <row r="592" spans="1:9" ht="78.75" x14ac:dyDescent="0.25">
      <c r="A592" s="3"/>
      <c r="B592" s="68" t="s">
        <v>291</v>
      </c>
      <c r="C592" s="80">
        <v>707</v>
      </c>
      <c r="D592" s="81">
        <v>7</v>
      </c>
      <c r="E592" s="81">
        <v>3</v>
      </c>
      <c r="F592" s="82" t="s">
        <v>290</v>
      </c>
      <c r="G592" s="83" t="s">
        <v>0</v>
      </c>
      <c r="H592" s="67">
        <v>865000</v>
      </c>
      <c r="I592" s="1"/>
    </row>
    <row r="593" spans="1:9" ht="31.5" x14ac:dyDescent="0.25">
      <c r="A593" s="3"/>
      <c r="B593" s="68" t="s">
        <v>168</v>
      </c>
      <c r="C593" s="80">
        <v>707</v>
      </c>
      <c r="D593" s="81">
        <v>7</v>
      </c>
      <c r="E593" s="81">
        <v>3</v>
      </c>
      <c r="F593" s="82" t="s">
        <v>290</v>
      </c>
      <c r="G593" s="83" t="s">
        <v>166</v>
      </c>
      <c r="H593" s="67">
        <v>865000</v>
      </c>
      <c r="I593" s="1"/>
    </row>
    <row r="594" spans="1:9" x14ac:dyDescent="0.25">
      <c r="A594" s="3"/>
      <c r="B594" s="68" t="s">
        <v>276</v>
      </c>
      <c r="C594" s="80">
        <v>707</v>
      </c>
      <c r="D594" s="81">
        <v>7</v>
      </c>
      <c r="E594" s="81">
        <v>3</v>
      </c>
      <c r="F594" s="82" t="s">
        <v>289</v>
      </c>
      <c r="G594" s="83" t="s">
        <v>0</v>
      </c>
      <c r="H594" s="67">
        <v>4826356.01</v>
      </c>
      <c r="I594" s="1"/>
    </row>
    <row r="595" spans="1:9" ht="78.75" x14ac:dyDescent="0.25">
      <c r="A595" s="3"/>
      <c r="B595" s="68" t="s">
        <v>288</v>
      </c>
      <c r="C595" s="80">
        <v>707</v>
      </c>
      <c r="D595" s="81">
        <v>7</v>
      </c>
      <c r="E595" s="81">
        <v>3</v>
      </c>
      <c r="F595" s="82" t="s">
        <v>287</v>
      </c>
      <c r="G595" s="83" t="s">
        <v>0</v>
      </c>
      <c r="H595" s="67">
        <v>4826356.01</v>
      </c>
      <c r="I595" s="1"/>
    </row>
    <row r="596" spans="1:9" ht="31.5" x14ac:dyDescent="0.25">
      <c r="A596" s="3"/>
      <c r="B596" s="68" t="s">
        <v>168</v>
      </c>
      <c r="C596" s="80">
        <v>707</v>
      </c>
      <c r="D596" s="81">
        <v>7</v>
      </c>
      <c r="E596" s="81">
        <v>3</v>
      </c>
      <c r="F596" s="82" t="s">
        <v>287</v>
      </c>
      <c r="G596" s="83" t="s">
        <v>166</v>
      </c>
      <c r="H596" s="67">
        <v>4826356.01</v>
      </c>
      <c r="I596" s="1"/>
    </row>
    <row r="597" spans="1:9" x14ac:dyDescent="0.25">
      <c r="A597" s="3"/>
      <c r="B597" s="68" t="s">
        <v>286</v>
      </c>
      <c r="C597" s="80">
        <v>707</v>
      </c>
      <c r="D597" s="81">
        <v>8</v>
      </c>
      <c r="E597" s="81">
        <v>0</v>
      </c>
      <c r="F597" s="82" t="s">
        <v>0</v>
      </c>
      <c r="G597" s="83" t="s">
        <v>0</v>
      </c>
      <c r="H597" s="67">
        <v>80676768.379999995</v>
      </c>
      <c r="I597" s="1"/>
    </row>
    <row r="598" spans="1:9" x14ac:dyDescent="0.25">
      <c r="A598" s="3"/>
      <c r="B598" s="68" t="s">
        <v>285</v>
      </c>
      <c r="C598" s="80">
        <v>707</v>
      </c>
      <c r="D598" s="81">
        <v>8</v>
      </c>
      <c r="E598" s="81">
        <v>1</v>
      </c>
      <c r="F598" s="82" t="s">
        <v>0</v>
      </c>
      <c r="G598" s="83" t="s">
        <v>0</v>
      </c>
      <c r="H598" s="67">
        <v>79097699.659999996</v>
      </c>
      <c r="I598" s="1"/>
    </row>
    <row r="599" spans="1:9" ht="31.5" x14ac:dyDescent="0.25">
      <c r="A599" s="3"/>
      <c r="B599" s="68" t="s">
        <v>112</v>
      </c>
      <c r="C599" s="80">
        <v>707</v>
      </c>
      <c r="D599" s="81">
        <v>8</v>
      </c>
      <c r="E599" s="81">
        <v>1</v>
      </c>
      <c r="F599" s="82" t="s">
        <v>111</v>
      </c>
      <c r="G599" s="83" t="s">
        <v>0</v>
      </c>
      <c r="H599" s="67">
        <v>138114</v>
      </c>
      <c r="I599" s="1"/>
    </row>
    <row r="600" spans="1:9" ht="31.5" x14ac:dyDescent="0.25">
      <c r="A600" s="3"/>
      <c r="B600" s="68" t="s">
        <v>110</v>
      </c>
      <c r="C600" s="80">
        <v>707</v>
      </c>
      <c r="D600" s="81">
        <v>8</v>
      </c>
      <c r="E600" s="81">
        <v>1</v>
      </c>
      <c r="F600" s="82" t="s">
        <v>109</v>
      </c>
      <c r="G600" s="83" t="s">
        <v>0</v>
      </c>
      <c r="H600" s="67">
        <v>138114</v>
      </c>
      <c r="I600" s="1"/>
    </row>
    <row r="601" spans="1:9" ht="31.5" x14ac:dyDescent="0.25">
      <c r="A601" s="3"/>
      <c r="B601" s="68" t="s">
        <v>108</v>
      </c>
      <c r="C601" s="80">
        <v>707</v>
      </c>
      <c r="D601" s="81">
        <v>8</v>
      </c>
      <c r="E601" s="81">
        <v>1</v>
      </c>
      <c r="F601" s="82" t="s">
        <v>107</v>
      </c>
      <c r="G601" s="83" t="s">
        <v>0</v>
      </c>
      <c r="H601" s="67">
        <v>138114</v>
      </c>
      <c r="I601" s="1"/>
    </row>
    <row r="602" spans="1:9" x14ac:dyDescent="0.25">
      <c r="A602" s="3"/>
      <c r="B602" s="68" t="s">
        <v>694</v>
      </c>
      <c r="C602" s="80">
        <v>707</v>
      </c>
      <c r="D602" s="81">
        <v>8</v>
      </c>
      <c r="E602" s="81">
        <v>1</v>
      </c>
      <c r="F602" s="82" t="s">
        <v>695</v>
      </c>
      <c r="G602" s="83" t="s">
        <v>0</v>
      </c>
      <c r="H602" s="67">
        <v>138114</v>
      </c>
      <c r="I602" s="1"/>
    </row>
    <row r="603" spans="1:9" ht="31.5" x14ac:dyDescent="0.25">
      <c r="A603" s="3"/>
      <c r="B603" s="68" t="s">
        <v>168</v>
      </c>
      <c r="C603" s="80">
        <v>707</v>
      </c>
      <c r="D603" s="81">
        <v>8</v>
      </c>
      <c r="E603" s="81">
        <v>1</v>
      </c>
      <c r="F603" s="82" t="s">
        <v>695</v>
      </c>
      <c r="G603" s="83" t="s">
        <v>166</v>
      </c>
      <c r="H603" s="67">
        <v>138114</v>
      </c>
      <c r="I603" s="1"/>
    </row>
    <row r="604" spans="1:9" ht="31.5" x14ac:dyDescent="0.25">
      <c r="A604" s="3"/>
      <c r="B604" s="68" t="s">
        <v>253</v>
      </c>
      <c r="C604" s="80">
        <v>707</v>
      </c>
      <c r="D604" s="81">
        <v>8</v>
      </c>
      <c r="E604" s="81">
        <v>1</v>
      </c>
      <c r="F604" s="82" t="s">
        <v>252</v>
      </c>
      <c r="G604" s="83" t="s">
        <v>0</v>
      </c>
      <c r="H604" s="67">
        <v>75273777.180000007</v>
      </c>
      <c r="I604" s="1"/>
    </row>
    <row r="605" spans="1:9" x14ac:dyDescent="0.25">
      <c r="A605" s="3"/>
      <c r="B605" s="68" t="s">
        <v>284</v>
      </c>
      <c r="C605" s="80">
        <v>707</v>
      </c>
      <c r="D605" s="81">
        <v>8</v>
      </c>
      <c r="E605" s="81">
        <v>1</v>
      </c>
      <c r="F605" s="82" t="s">
        <v>283</v>
      </c>
      <c r="G605" s="83" t="s">
        <v>0</v>
      </c>
      <c r="H605" s="67">
        <v>53819828.450000003</v>
      </c>
      <c r="I605" s="1"/>
    </row>
    <row r="606" spans="1:9" ht="47.25" x14ac:dyDescent="0.25">
      <c r="A606" s="3"/>
      <c r="B606" s="68" t="s">
        <v>282</v>
      </c>
      <c r="C606" s="80">
        <v>707</v>
      </c>
      <c r="D606" s="81">
        <v>8</v>
      </c>
      <c r="E606" s="81">
        <v>1</v>
      </c>
      <c r="F606" s="82" t="s">
        <v>281</v>
      </c>
      <c r="G606" s="83" t="s">
        <v>0</v>
      </c>
      <c r="H606" s="67">
        <v>53668313.299999997</v>
      </c>
      <c r="I606" s="1"/>
    </row>
    <row r="607" spans="1:9" ht="31.5" x14ac:dyDescent="0.25">
      <c r="A607" s="3"/>
      <c r="B607" s="68" t="s">
        <v>169</v>
      </c>
      <c r="C607" s="80">
        <v>707</v>
      </c>
      <c r="D607" s="81">
        <v>8</v>
      </c>
      <c r="E607" s="81">
        <v>1</v>
      </c>
      <c r="F607" s="82" t="s">
        <v>280</v>
      </c>
      <c r="G607" s="83" t="s">
        <v>0</v>
      </c>
      <c r="H607" s="67">
        <v>52125093.299999997</v>
      </c>
      <c r="I607" s="1"/>
    </row>
    <row r="608" spans="1:9" ht="31.5" x14ac:dyDescent="0.25">
      <c r="A608" s="3"/>
      <c r="B608" s="68" t="s">
        <v>168</v>
      </c>
      <c r="C608" s="80">
        <v>707</v>
      </c>
      <c r="D608" s="81">
        <v>8</v>
      </c>
      <c r="E608" s="81">
        <v>1</v>
      </c>
      <c r="F608" s="82" t="s">
        <v>280</v>
      </c>
      <c r="G608" s="83" t="s">
        <v>166</v>
      </c>
      <c r="H608" s="67">
        <v>52125093.299999997</v>
      </c>
      <c r="I608" s="1"/>
    </row>
    <row r="609" spans="1:9" x14ac:dyDescent="0.25">
      <c r="A609" s="3"/>
      <c r="B609" s="68" t="s">
        <v>279</v>
      </c>
      <c r="C609" s="80">
        <v>707</v>
      </c>
      <c r="D609" s="81">
        <v>8</v>
      </c>
      <c r="E609" s="81">
        <v>1</v>
      </c>
      <c r="F609" s="82" t="s">
        <v>278</v>
      </c>
      <c r="G609" s="83" t="s">
        <v>0</v>
      </c>
      <c r="H609" s="67">
        <v>502510</v>
      </c>
      <c r="I609" s="1"/>
    </row>
    <row r="610" spans="1:9" ht="31.5" x14ac:dyDescent="0.25">
      <c r="A610" s="3"/>
      <c r="B610" s="68" t="s">
        <v>168</v>
      </c>
      <c r="C610" s="80">
        <v>707</v>
      </c>
      <c r="D610" s="81">
        <v>8</v>
      </c>
      <c r="E610" s="81">
        <v>1</v>
      </c>
      <c r="F610" s="82" t="s">
        <v>278</v>
      </c>
      <c r="G610" s="83" t="s">
        <v>166</v>
      </c>
      <c r="H610" s="67">
        <v>502510</v>
      </c>
      <c r="I610" s="1"/>
    </row>
    <row r="611" spans="1:9" ht="31.5" x14ac:dyDescent="0.25">
      <c r="A611" s="3"/>
      <c r="B611" s="68" t="s">
        <v>261</v>
      </c>
      <c r="C611" s="80">
        <v>707</v>
      </c>
      <c r="D611" s="81">
        <v>8</v>
      </c>
      <c r="E611" s="81">
        <v>1</v>
      </c>
      <c r="F611" s="82" t="s">
        <v>277</v>
      </c>
      <c r="G611" s="83" t="s">
        <v>0</v>
      </c>
      <c r="H611" s="67">
        <v>1040710</v>
      </c>
      <c r="I611" s="1"/>
    </row>
    <row r="612" spans="1:9" ht="63" x14ac:dyDescent="0.25">
      <c r="A612" s="3"/>
      <c r="B612" s="68" t="s">
        <v>48</v>
      </c>
      <c r="C612" s="80">
        <v>707</v>
      </c>
      <c r="D612" s="81">
        <v>8</v>
      </c>
      <c r="E612" s="81">
        <v>1</v>
      </c>
      <c r="F612" s="82" t="s">
        <v>277</v>
      </c>
      <c r="G612" s="83" t="s">
        <v>47</v>
      </c>
      <c r="H612" s="67">
        <v>1040710</v>
      </c>
      <c r="I612" s="1"/>
    </row>
    <row r="613" spans="1:9" x14ac:dyDescent="0.25">
      <c r="A613" s="3"/>
      <c r="B613" s="68" t="s">
        <v>276</v>
      </c>
      <c r="C613" s="80">
        <v>707</v>
      </c>
      <c r="D613" s="81">
        <v>8</v>
      </c>
      <c r="E613" s="81">
        <v>1</v>
      </c>
      <c r="F613" s="82" t="s">
        <v>275</v>
      </c>
      <c r="G613" s="83" t="s">
        <v>0</v>
      </c>
      <c r="H613" s="67">
        <v>0</v>
      </c>
      <c r="I613" s="1"/>
    </row>
    <row r="614" spans="1:9" x14ac:dyDescent="0.25">
      <c r="A614" s="3"/>
      <c r="B614" s="68" t="s">
        <v>274</v>
      </c>
      <c r="C614" s="80">
        <v>707</v>
      </c>
      <c r="D614" s="81">
        <v>8</v>
      </c>
      <c r="E614" s="81">
        <v>1</v>
      </c>
      <c r="F614" s="82" t="s">
        <v>273</v>
      </c>
      <c r="G614" s="83" t="s">
        <v>0</v>
      </c>
      <c r="H614" s="67">
        <v>0</v>
      </c>
      <c r="I614" s="1"/>
    </row>
    <row r="615" spans="1:9" ht="31.5" x14ac:dyDescent="0.25">
      <c r="A615" s="3"/>
      <c r="B615" s="68" t="s">
        <v>168</v>
      </c>
      <c r="C615" s="80">
        <v>707</v>
      </c>
      <c r="D615" s="81">
        <v>8</v>
      </c>
      <c r="E615" s="81">
        <v>1</v>
      </c>
      <c r="F615" s="82" t="s">
        <v>273</v>
      </c>
      <c r="G615" s="83" t="s">
        <v>166</v>
      </c>
      <c r="H615" s="67">
        <v>0</v>
      </c>
      <c r="I615" s="1"/>
    </row>
    <row r="616" spans="1:9" x14ac:dyDescent="0.25">
      <c r="A616" s="3"/>
      <c r="B616" s="68" t="s">
        <v>272</v>
      </c>
      <c r="C616" s="80">
        <v>707</v>
      </c>
      <c r="D616" s="81">
        <v>8</v>
      </c>
      <c r="E616" s="81">
        <v>1</v>
      </c>
      <c r="F616" s="82" t="s">
        <v>271</v>
      </c>
      <c r="G616" s="83" t="s">
        <v>0</v>
      </c>
      <c r="H616" s="67">
        <v>151515.15</v>
      </c>
      <c r="I616" s="1"/>
    </row>
    <row r="617" spans="1:9" ht="47.25" x14ac:dyDescent="0.25">
      <c r="A617" s="3"/>
      <c r="B617" s="68" t="s">
        <v>270</v>
      </c>
      <c r="C617" s="80">
        <v>707</v>
      </c>
      <c r="D617" s="81">
        <v>8</v>
      </c>
      <c r="E617" s="81">
        <v>1</v>
      </c>
      <c r="F617" s="82" t="s">
        <v>269</v>
      </c>
      <c r="G617" s="83" t="s">
        <v>0</v>
      </c>
      <c r="H617" s="67">
        <v>101010.1</v>
      </c>
      <c r="I617" s="1"/>
    </row>
    <row r="618" spans="1:9" ht="31.5" x14ac:dyDescent="0.25">
      <c r="A618" s="3"/>
      <c r="B618" s="68" t="s">
        <v>168</v>
      </c>
      <c r="C618" s="80">
        <v>707</v>
      </c>
      <c r="D618" s="81">
        <v>8</v>
      </c>
      <c r="E618" s="81">
        <v>1</v>
      </c>
      <c r="F618" s="82" t="s">
        <v>269</v>
      </c>
      <c r="G618" s="83" t="s">
        <v>166</v>
      </c>
      <c r="H618" s="67">
        <v>101010.1</v>
      </c>
      <c r="I618" s="1"/>
    </row>
    <row r="619" spans="1:9" ht="47.25" x14ac:dyDescent="0.25">
      <c r="A619" s="3"/>
      <c r="B619" s="68" t="s">
        <v>268</v>
      </c>
      <c r="C619" s="80">
        <v>707</v>
      </c>
      <c r="D619" s="81">
        <v>8</v>
      </c>
      <c r="E619" s="81">
        <v>1</v>
      </c>
      <c r="F619" s="82" t="s">
        <v>267</v>
      </c>
      <c r="G619" s="83" t="s">
        <v>0</v>
      </c>
      <c r="H619" s="67">
        <v>50505.05</v>
      </c>
      <c r="I619" s="1"/>
    </row>
    <row r="620" spans="1:9" ht="31.5" x14ac:dyDescent="0.25">
      <c r="A620" s="3"/>
      <c r="B620" s="68" t="s">
        <v>168</v>
      </c>
      <c r="C620" s="80">
        <v>707</v>
      </c>
      <c r="D620" s="81">
        <v>8</v>
      </c>
      <c r="E620" s="81">
        <v>1</v>
      </c>
      <c r="F620" s="82" t="s">
        <v>267</v>
      </c>
      <c r="G620" s="83" t="s">
        <v>166</v>
      </c>
      <c r="H620" s="67">
        <v>50505.05</v>
      </c>
      <c r="I620" s="1"/>
    </row>
    <row r="621" spans="1:9" ht="31.5" x14ac:dyDescent="0.25">
      <c r="A621" s="3"/>
      <c r="B621" s="68" t="s">
        <v>266</v>
      </c>
      <c r="C621" s="80">
        <v>707</v>
      </c>
      <c r="D621" s="81">
        <v>8</v>
      </c>
      <c r="E621" s="81">
        <v>1</v>
      </c>
      <c r="F621" s="82" t="s">
        <v>265</v>
      </c>
      <c r="G621" s="83" t="s">
        <v>0</v>
      </c>
      <c r="H621" s="67">
        <v>21453948.73</v>
      </c>
      <c r="I621" s="1"/>
    </row>
    <row r="622" spans="1:9" ht="47.25" x14ac:dyDescent="0.25">
      <c r="A622" s="3"/>
      <c r="B622" s="68" t="s">
        <v>264</v>
      </c>
      <c r="C622" s="80">
        <v>707</v>
      </c>
      <c r="D622" s="81">
        <v>8</v>
      </c>
      <c r="E622" s="81">
        <v>1</v>
      </c>
      <c r="F622" s="82" t="s">
        <v>263</v>
      </c>
      <c r="G622" s="83" t="s">
        <v>0</v>
      </c>
      <c r="H622" s="67">
        <v>21453948.73</v>
      </c>
      <c r="I622" s="1"/>
    </row>
    <row r="623" spans="1:9" ht="31.5" x14ac:dyDescent="0.25">
      <c r="A623" s="3"/>
      <c r="B623" s="68" t="s">
        <v>169</v>
      </c>
      <c r="C623" s="80">
        <v>707</v>
      </c>
      <c r="D623" s="81">
        <v>8</v>
      </c>
      <c r="E623" s="81">
        <v>1</v>
      </c>
      <c r="F623" s="82" t="s">
        <v>262</v>
      </c>
      <c r="G623" s="83" t="s">
        <v>0</v>
      </c>
      <c r="H623" s="67">
        <v>20434141.120000001</v>
      </c>
      <c r="I623" s="1"/>
    </row>
    <row r="624" spans="1:9" ht="63" x14ac:dyDescent="0.25">
      <c r="A624" s="3"/>
      <c r="B624" s="68" t="s">
        <v>48</v>
      </c>
      <c r="C624" s="80">
        <v>707</v>
      </c>
      <c r="D624" s="81">
        <v>8</v>
      </c>
      <c r="E624" s="81">
        <v>1</v>
      </c>
      <c r="F624" s="82" t="s">
        <v>262</v>
      </c>
      <c r="G624" s="83" t="s">
        <v>47</v>
      </c>
      <c r="H624" s="67">
        <v>19193789</v>
      </c>
      <c r="I624" s="1"/>
    </row>
    <row r="625" spans="1:9" ht="31.5" x14ac:dyDescent="0.25">
      <c r="A625" s="3"/>
      <c r="B625" s="68" t="s">
        <v>3</v>
      </c>
      <c r="C625" s="80">
        <v>707</v>
      </c>
      <c r="D625" s="81">
        <v>8</v>
      </c>
      <c r="E625" s="81">
        <v>1</v>
      </c>
      <c r="F625" s="82" t="s">
        <v>262</v>
      </c>
      <c r="G625" s="83" t="s">
        <v>1</v>
      </c>
      <c r="H625" s="67">
        <v>1230599.3899999999</v>
      </c>
      <c r="I625" s="1"/>
    </row>
    <row r="626" spans="1:9" x14ac:dyDescent="0.25">
      <c r="A626" s="3"/>
      <c r="B626" s="68" t="s">
        <v>68</v>
      </c>
      <c r="C626" s="80">
        <v>707</v>
      </c>
      <c r="D626" s="81">
        <v>8</v>
      </c>
      <c r="E626" s="81">
        <v>1</v>
      </c>
      <c r="F626" s="82" t="s">
        <v>262</v>
      </c>
      <c r="G626" s="83" t="s">
        <v>66</v>
      </c>
      <c r="H626" s="67">
        <v>9752.73</v>
      </c>
      <c r="I626" s="1"/>
    </row>
    <row r="627" spans="1:9" ht="31.5" x14ac:dyDescent="0.25">
      <c r="A627" s="3"/>
      <c r="B627" s="68" t="s">
        <v>261</v>
      </c>
      <c r="C627" s="80">
        <v>707</v>
      </c>
      <c r="D627" s="81">
        <v>8</v>
      </c>
      <c r="E627" s="81">
        <v>1</v>
      </c>
      <c r="F627" s="82" t="s">
        <v>260</v>
      </c>
      <c r="G627" s="83" t="s">
        <v>0</v>
      </c>
      <c r="H627" s="67">
        <v>736350</v>
      </c>
      <c r="I627" s="1"/>
    </row>
    <row r="628" spans="1:9" ht="63" x14ac:dyDescent="0.25">
      <c r="A628" s="3"/>
      <c r="B628" s="68" t="s">
        <v>48</v>
      </c>
      <c r="C628" s="80">
        <v>707</v>
      </c>
      <c r="D628" s="81">
        <v>8</v>
      </c>
      <c r="E628" s="81">
        <v>1</v>
      </c>
      <c r="F628" s="82" t="s">
        <v>260</v>
      </c>
      <c r="G628" s="83" t="s">
        <v>47</v>
      </c>
      <c r="H628" s="67">
        <v>736350</v>
      </c>
      <c r="I628" s="1"/>
    </row>
    <row r="629" spans="1:9" ht="47.25" x14ac:dyDescent="0.25">
      <c r="A629" s="3"/>
      <c r="B629" s="68" t="s">
        <v>259</v>
      </c>
      <c r="C629" s="80">
        <v>707</v>
      </c>
      <c r="D629" s="81">
        <v>8</v>
      </c>
      <c r="E629" s="81">
        <v>1</v>
      </c>
      <c r="F629" s="82" t="s">
        <v>258</v>
      </c>
      <c r="G629" s="83" t="s">
        <v>0</v>
      </c>
      <c r="H629" s="67">
        <v>283457.61</v>
      </c>
      <c r="I629" s="1"/>
    </row>
    <row r="630" spans="1:9" ht="31.5" x14ac:dyDescent="0.25">
      <c r="A630" s="3"/>
      <c r="B630" s="68" t="s">
        <v>3</v>
      </c>
      <c r="C630" s="80">
        <v>707</v>
      </c>
      <c r="D630" s="81">
        <v>8</v>
      </c>
      <c r="E630" s="81">
        <v>1</v>
      </c>
      <c r="F630" s="82" t="s">
        <v>258</v>
      </c>
      <c r="G630" s="83" t="s">
        <v>1</v>
      </c>
      <c r="H630" s="67">
        <v>283457.61</v>
      </c>
      <c r="I630" s="1"/>
    </row>
    <row r="631" spans="1:9" ht="47.25" x14ac:dyDescent="0.25">
      <c r="A631" s="3"/>
      <c r="B631" s="68" t="s">
        <v>29</v>
      </c>
      <c r="C631" s="80">
        <v>707</v>
      </c>
      <c r="D631" s="81">
        <v>8</v>
      </c>
      <c r="E631" s="81">
        <v>1</v>
      </c>
      <c r="F631" s="82" t="s">
        <v>28</v>
      </c>
      <c r="G631" s="83" t="s">
        <v>0</v>
      </c>
      <c r="H631" s="67">
        <v>3685808.48</v>
      </c>
      <c r="I631" s="1"/>
    </row>
    <row r="632" spans="1:9" ht="31.5" x14ac:dyDescent="0.25">
      <c r="A632" s="3"/>
      <c r="B632" s="68" t="s">
        <v>27</v>
      </c>
      <c r="C632" s="80">
        <v>707</v>
      </c>
      <c r="D632" s="81">
        <v>8</v>
      </c>
      <c r="E632" s="81">
        <v>1</v>
      </c>
      <c r="F632" s="82" t="s">
        <v>26</v>
      </c>
      <c r="G632" s="83" t="s">
        <v>0</v>
      </c>
      <c r="H632" s="67">
        <v>3685808.48</v>
      </c>
      <c r="I632" s="1"/>
    </row>
    <row r="633" spans="1:9" x14ac:dyDescent="0.25">
      <c r="A633" s="3"/>
      <c r="B633" s="68" t="s">
        <v>25</v>
      </c>
      <c r="C633" s="80">
        <v>707</v>
      </c>
      <c r="D633" s="81">
        <v>8</v>
      </c>
      <c r="E633" s="81">
        <v>1</v>
      </c>
      <c r="F633" s="82" t="s">
        <v>24</v>
      </c>
      <c r="G633" s="83" t="s">
        <v>0</v>
      </c>
      <c r="H633" s="67">
        <v>3685808.48</v>
      </c>
      <c r="I633" s="1"/>
    </row>
    <row r="634" spans="1:9" x14ac:dyDescent="0.25">
      <c r="A634" s="3"/>
      <c r="B634" s="68" t="s">
        <v>678</v>
      </c>
      <c r="C634" s="80">
        <v>707</v>
      </c>
      <c r="D634" s="81">
        <v>8</v>
      </c>
      <c r="E634" s="81">
        <v>1</v>
      </c>
      <c r="F634" s="82" t="s">
        <v>679</v>
      </c>
      <c r="G634" s="83" t="s">
        <v>0</v>
      </c>
      <c r="H634" s="67">
        <v>76863</v>
      </c>
      <c r="I634" s="1"/>
    </row>
    <row r="635" spans="1:9" ht="31.5" x14ac:dyDescent="0.25">
      <c r="A635" s="3"/>
      <c r="B635" s="68" t="s">
        <v>168</v>
      </c>
      <c r="C635" s="80">
        <v>707</v>
      </c>
      <c r="D635" s="81">
        <v>8</v>
      </c>
      <c r="E635" s="81">
        <v>1</v>
      </c>
      <c r="F635" s="82" t="s">
        <v>679</v>
      </c>
      <c r="G635" s="83" t="s">
        <v>166</v>
      </c>
      <c r="H635" s="67">
        <v>76863</v>
      </c>
      <c r="I635" s="1"/>
    </row>
    <row r="636" spans="1:9" ht="47.25" x14ac:dyDescent="0.25">
      <c r="A636" s="3"/>
      <c r="B636" s="68" t="s">
        <v>256</v>
      </c>
      <c r="C636" s="80">
        <v>707</v>
      </c>
      <c r="D636" s="81">
        <v>8</v>
      </c>
      <c r="E636" s="81">
        <v>1</v>
      </c>
      <c r="F636" s="82" t="s">
        <v>257</v>
      </c>
      <c r="G636" s="83" t="s">
        <v>0</v>
      </c>
      <c r="H636" s="67">
        <v>250000</v>
      </c>
      <c r="I636" s="1"/>
    </row>
    <row r="637" spans="1:9" ht="31.5" x14ac:dyDescent="0.25">
      <c r="A637" s="3"/>
      <c r="B637" s="68" t="s">
        <v>168</v>
      </c>
      <c r="C637" s="80">
        <v>707</v>
      </c>
      <c r="D637" s="81">
        <v>8</v>
      </c>
      <c r="E637" s="81">
        <v>1</v>
      </c>
      <c r="F637" s="82" t="s">
        <v>257</v>
      </c>
      <c r="G637" s="83" t="s">
        <v>166</v>
      </c>
      <c r="H637" s="67">
        <v>250000</v>
      </c>
      <c r="I637" s="1"/>
    </row>
    <row r="638" spans="1:9" ht="47.25" x14ac:dyDescent="0.25">
      <c r="A638" s="3"/>
      <c r="B638" s="68" t="s">
        <v>680</v>
      </c>
      <c r="C638" s="80">
        <v>707</v>
      </c>
      <c r="D638" s="81">
        <v>8</v>
      </c>
      <c r="E638" s="81">
        <v>1</v>
      </c>
      <c r="F638" s="82" t="s">
        <v>681</v>
      </c>
      <c r="G638" s="83" t="s">
        <v>0</v>
      </c>
      <c r="H638" s="67">
        <v>243600</v>
      </c>
      <c r="I638" s="1"/>
    </row>
    <row r="639" spans="1:9" ht="31.5" x14ac:dyDescent="0.25">
      <c r="A639" s="3"/>
      <c r="B639" s="68" t="s">
        <v>168</v>
      </c>
      <c r="C639" s="80">
        <v>707</v>
      </c>
      <c r="D639" s="81">
        <v>8</v>
      </c>
      <c r="E639" s="81">
        <v>1</v>
      </c>
      <c r="F639" s="82" t="s">
        <v>681</v>
      </c>
      <c r="G639" s="83" t="s">
        <v>166</v>
      </c>
      <c r="H639" s="67">
        <v>243600</v>
      </c>
      <c r="I639" s="1"/>
    </row>
    <row r="640" spans="1:9" ht="47.25" x14ac:dyDescent="0.25">
      <c r="A640" s="3"/>
      <c r="B640" s="68" t="s">
        <v>256</v>
      </c>
      <c r="C640" s="80">
        <v>707</v>
      </c>
      <c r="D640" s="81">
        <v>8</v>
      </c>
      <c r="E640" s="81">
        <v>1</v>
      </c>
      <c r="F640" s="82" t="s">
        <v>255</v>
      </c>
      <c r="G640" s="83" t="s">
        <v>0</v>
      </c>
      <c r="H640" s="67">
        <v>1636362.51</v>
      </c>
      <c r="I640" s="1"/>
    </row>
    <row r="641" spans="1:9" ht="31.5" x14ac:dyDescent="0.25">
      <c r="A641" s="3"/>
      <c r="B641" s="68" t="s">
        <v>168</v>
      </c>
      <c r="C641" s="80">
        <v>707</v>
      </c>
      <c r="D641" s="81">
        <v>8</v>
      </c>
      <c r="E641" s="81">
        <v>1</v>
      </c>
      <c r="F641" s="82" t="s">
        <v>255</v>
      </c>
      <c r="G641" s="83" t="s">
        <v>166</v>
      </c>
      <c r="H641" s="67">
        <v>1636362.51</v>
      </c>
      <c r="I641" s="1"/>
    </row>
    <row r="642" spans="1:9" ht="47.25" x14ac:dyDescent="0.25">
      <c r="A642" s="3"/>
      <c r="B642" s="68" t="s">
        <v>680</v>
      </c>
      <c r="C642" s="80">
        <v>707</v>
      </c>
      <c r="D642" s="81">
        <v>8</v>
      </c>
      <c r="E642" s="81">
        <v>1</v>
      </c>
      <c r="F642" s="82" t="s">
        <v>682</v>
      </c>
      <c r="G642" s="83" t="s">
        <v>0</v>
      </c>
      <c r="H642" s="67">
        <v>1478982.97</v>
      </c>
      <c r="I642" s="1"/>
    </row>
    <row r="643" spans="1:9" ht="31.5" x14ac:dyDescent="0.25">
      <c r="A643" s="3"/>
      <c r="B643" s="68" t="s">
        <v>168</v>
      </c>
      <c r="C643" s="80">
        <v>707</v>
      </c>
      <c r="D643" s="81">
        <v>8</v>
      </c>
      <c r="E643" s="81">
        <v>1</v>
      </c>
      <c r="F643" s="82" t="s">
        <v>682</v>
      </c>
      <c r="G643" s="83" t="s">
        <v>166</v>
      </c>
      <c r="H643" s="67">
        <v>1478982.97</v>
      </c>
      <c r="I643" s="1"/>
    </row>
    <row r="644" spans="1:9" x14ac:dyDescent="0.25">
      <c r="A644" s="3"/>
      <c r="B644" s="68" t="s">
        <v>254</v>
      </c>
      <c r="C644" s="80">
        <v>707</v>
      </c>
      <c r="D644" s="81">
        <v>8</v>
      </c>
      <c r="E644" s="81">
        <v>4</v>
      </c>
      <c r="F644" s="82" t="s">
        <v>0</v>
      </c>
      <c r="G644" s="83" t="s">
        <v>0</v>
      </c>
      <c r="H644" s="67">
        <v>1579068.72</v>
      </c>
      <c r="I644" s="1"/>
    </row>
    <row r="645" spans="1:9" ht="31.5" x14ac:dyDescent="0.25">
      <c r="A645" s="3"/>
      <c r="B645" s="68" t="s">
        <v>253</v>
      </c>
      <c r="C645" s="80">
        <v>707</v>
      </c>
      <c r="D645" s="81">
        <v>8</v>
      </c>
      <c r="E645" s="81">
        <v>4</v>
      </c>
      <c r="F645" s="82" t="s">
        <v>252</v>
      </c>
      <c r="G645" s="83" t="s">
        <v>0</v>
      </c>
      <c r="H645" s="67">
        <v>1558286.33</v>
      </c>
      <c r="I645" s="1"/>
    </row>
    <row r="646" spans="1:9" ht="47.25" x14ac:dyDescent="0.25">
      <c r="A646" s="3"/>
      <c r="B646" s="68" t="s">
        <v>251</v>
      </c>
      <c r="C646" s="80">
        <v>707</v>
      </c>
      <c r="D646" s="81">
        <v>8</v>
      </c>
      <c r="E646" s="81">
        <v>4</v>
      </c>
      <c r="F646" s="82" t="s">
        <v>250</v>
      </c>
      <c r="G646" s="83" t="s">
        <v>0</v>
      </c>
      <c r="H646" s="67">
        <v>1558286.33</v>
      </c>
      <c r="I646" s="1"/>
    </row>
    <row r="647" spans="1:9" x14ac:dyDescent="0.25">
      <c r="A647" s="3"/>
      <c r="B647" s="68" t="s">
        <v>51</v>
      </c>
      <c r="C647" s="80">
        <v>707</v>
      </c>
      <c r="D647" s="81">
        <v>8</v>
      </c>
      <c r="E647" s="81">
        <v>4</v>
      </c>
      <c r="F647" s="82" t="s">
        <v>249</v>
      </c>
      <c r="G647" s="83" t="s">
        <v>0</v>
      </c>
      <c r="H647" s="67">
        <v>1558286.33</v>
      </c>
      <c r="I647" s="1"/>
    </row>
    <row r="648" spans="1:9" x14ac:dyDescent="0.25">
      <c r="A648" s="3"/>
      <c r="B648" s="68" t="s">
        <v>69</v>
      </c>
      <c r="C648" s="80">
        <v>707</v>
      </c>
      <c r="D648" s="81">
        <v>8</v>
      </c>
      <c r="E648" s="81">
        <v>4</v>
      </c>
      <c r="F648" s="82" t="s">
        <v>248</v>
      </c>
      <c r="G648" s="83" t="s">
        <v>0</v>
      </c>
      <c r="H648" s="67">
        <v>57900.05</v>
      </c>
      <c r="I648" s="1"/>
    </row>
    <row r="649" spans="1:9" ht="63" x14ac:dyDescent="0.25">
      <c r="A649" s="3"/>
      <c r="B649" s="68" t="s">
        <v>48</v>
      </c>
      <c r="C649" s="80">
        <v>707</v>
      </c>
      <c r="D649" s="81">
        <v>8</v>
      </c>
      <c r="E649" s="81">
        <v>4</v>
      </c>
      <c r="F649" s="82" t="s">
        <v>248</v>
      </c>
      <c r="G649" s="83" t="s">
        <v>47</v>
      </c>
      <c r="H649" s="67">
        <v>27700.05</v>
      </c>
      <c r="I649" s="1"/>
    </row>
    <row r="650" spans="1:9" ht="31.5" x14ac:dyDescent="0.25">
      <c r="A650" s="3"/>
      <c r="B650" s="68" t="s">
        <v>3</v>
      </c>
      <c r="C650" s="80">
        <v>707</v>
      </c>
      <c r="D650" s="81">
        <v>8</v>
      </c>
      <c r="E650" s="81">
        <v>4</v>
      </c>
      <c r="F650" s="82" t="s">
        <v>248</v>
      </c>
      <c r="G650" s="83" t="s">
        <v>1</v>
      </c>
      <c r="H650" s="67">
        <v>30200</v>
      </c>
      <c r="I650" s="1"/>
    </row>
    <row r="651" spans="1:9" ht="31.5" x14ac:dyDescent="0.25">
      <c r="A651" s="3"/>
      <c r="B651" s="68" t="s">
        <v>65</v>
      </c>
      <c r="C651" s="80">
        <v>707</v>
      </c>
      <c r="D651" s="81">
        <v>8</v>
      </c>
      <c r="E651" s="81">
        <v>4</v>
      </c>
      <c r="F651" s="82" t="s">
        <v>247</v>
      </c>
      <c r="G651" s="83" t="s">
        <v>0</v>
      </c>
      <c r="H651" s="67">
        <v>1494586.28</v>
      </c>
      <c r="I651" s="1"/>
    </row>
    <row r="652" spans="1:9" ht="63" x14ac:dyDescent="0.25">
      <c r="A652" s="3"/>
      <c r="B652" s="68" t="s">
        <v>48</v>
      </c>
      <c r="C652" s="80">
        <v>707</v>
      </c>
      <c r="D652" s="81">
        <v>8</v>
      </c>
      <c r="E652" s="81">
        <v>4</v>
      </c>
      <c r="F652" s="82" t="s">
        <v>247</v>
      </c>
      <c r="G652" s="83" t="s">
        <v>47</v>
      </c>
      <c r="H652" s="67">
        <v>1494586.28</v>
      </c>
      <c r="I652" s="1"/>
    </row>
    <row r="653" spans="1:9" x14ac:dyDescent="0.25">
      <c r="A653" s="3"/>
      <c r="B653" s="68" t="s">
        <v>63</v>
      </c>
      <c r="C653" s="80">
        <v>707</v>
      </c>
      <c r="D653" s="81">
        <v>8</v>
      </c>
      <c r="E653" s="81">
        <v>4</v>
      </c>
      <c r="F653" s="82" t="s">
        <v>246</v>
      </c>
      <c r="G653" s="83" t="s">
        <v>0</v>
      </c>
      <c r="H653" s="67">
        <v>5800</v>
      </c>
      <c r="I653" s="1"/>
    </row>
    <row r="654" spans="1:9" ht="31.5" x14ac:dyDescent="0.25">
      <c r="A654" s="3"/>
      <c r="B654" s="68" t="s">
        <v>3</v>
      </c>
      <c r="C654" s="80">
        <v>707</v>
      </c>
      <c r="D654" s="81">
        <v>8</v>
      </c>
      <c r="E654" s="81">
        <v>4</v>
      </c>
      <c r="F654" s="82" t="s">
        <v>246</v>
      </c>
      <c r="G654" s="83" t="s">
        <v>1</v>
      </c>
      <c r="H654" s="67">
        <v>5800</v>
      </c>
      <c r="I654" s="1"/>
    </row>
    <row r="655" spans="1:9" ht="31.5" x14ac:dyDescent="0.25">
      <c r="A655" s="3"/>
      <c r="B655" s="68" t="s">
        <v>118</v>
      </c>
      <c r="C655" s="80">
        <v>707</v>
      </c>
      <c r="D655" s="81">
        <v>8</v>
      </c>
      <c r="E655" s="81">
        <v>4</v>
      </c>
      <c r="F655" s="82" t="s">
        <v>117</v>
      </c>
      <c r="G655" s="83" t="s">
        <v>0</v>
      </c>
      <c r="H655" s="67">
        <v>20782.39</v>
      </c>
      <c r="I655" s="1"/>
    </row>
    <row r="656" spans="1:9" x14ac:dyDescent="0.25">
      <c r="A656" s="3"/>
      <c r="B656" s="68" t="s">
        <v>609</v>
      </c>
      <c r="C656" s="80">
        <v>707</v>
      </c>
      <c r="D656" s="81">
        <v>8</v>
      </c>
      <c r="E656" s="81">
        <v>4</v>
      </c>
      <c r="F656" s="82" t="s">
        <v>608</v>
      </c>
      <c r="G656" s="83" t="s">
        <v>0</v>
      </c>
      <c r="H656" s="67">
        <v>20782.39</v>
      </c>
      <c r="I656" s="1"/>
    </row>
    <row r="657" spans="1:9" ht="94.5" x14ac:dyDescent="0.25">
      <c r="A657" s="3"/>
      <c r="B657" s="68" t="s">
        <v>696</v>
      </c>
      <c r="C657" s="80">
        <v>707</v>
      </c>
      <c r="D657" s="81">
        <v>8</v>
      </c>
      <c r="E657" s="81">
        <v>4</v>
      </c>
      <c r="F657" s="82" t="s">
        <v>697</v>
      </c>
      <c r="G657" s="83" t="s">
        <v>0</v>
      </c>
      <c r="H657" s="67">
        <v>20782.39</v>
      </c>
      <c r="I657" s="1"/>
    </row>
    <row r="658" spans="1:9" ht="63" x14ac:dyDescent="0.25">
      <c r="A658" s="3"/>
      <c r="B658" s="68" t="s">
        <v>48</v>
      </c>
      <c r="C658" s="80">
        <v>707</v>
      </c>
      <c r="D658" s="81">
        <v>8</v>
      </c>
      <c r="E658" s="81">
        <v>4</v>
      </c>
      <c r="F658" s="82" t="s">
        <v>697</v>
      </c>
      <c r="G658" s="83" t="s">
        <v>47</v>
      </c>
      <c r="H658" s="67">
        <v>20782.39</v>
      </c>
      <c r="I658" s="1"/>
    </row>
    <row r="659" spans="1:9" ht="31.5" x14ac:dyDescent="0.25">
      <c r="A659" s="3"/>
      <c r="B659" s="74" t="s">
        <v>245</v>
      </c>
      <c r="C659" s="76">
        <v>709</v>
      </c>
      <c r="D659" s="77">
        <v>0</v>
      </c>
      <c r="E659" s="77">
        <v>0</v>
      </c>
      <c r="F659" s="78" t="s">
        <v>0</v>
      </c>
      <c r="G659" s="79" t="s">
        <v>0</v>
      </c>
      <c r="H659" s="75">
        <v>507766283.75</v>
      </c>
      <c r="I659" s="1"/>
    </row>
    <row r="660" spans="1:9" x14ac:dyDescent="0.25">
      <c r="A660" s="3"/>
      <c r="B660" s="68" t="s">
        <v>244</v>
      </c>
      <c r="C660" s="80">
        <v>709</v>
      </c>
      <c r="D660" s="81">
        <v>10</v>
      </c>
      <c r="E660" s="81">
        <v>0</v>
      </c>
      <c r="F660" s="82" t="s">
        <v>0</v>
      </c>
      <c r="G660" s="83" t="s">
        <v>0</v>
      </c>
      <c r="H660" s="67">
        <v>507766283.75</v>
      </c>
      <c r="I660" s="1"/>
    </row>
    <row r="661" spans="1:9" x14ac:dyDescent="0.25">
      <c r="A661" s="3"/>
      <c r="B661" s="68" t="s">
        <v>243</v>
      </c>
      <c r="C661" s="80">
        <v>709</v>
      </c>
      <c r="D661" s="81">
        <v>10</v>
      </c>
      <c r="E661" s="81">
        <v>3</v>
      </c>
      <c r="F661" s="82" t="s">
        <v>0</v>
      </c>
      <c r="G661" s="83" t="s">
        <v>0</v>
      </c>
      <c r="H661" s="67">
        <v>149979222.38</v>
      </c>
      <c r="I661" s="1"/>
    </row>
    <row r="662" spans="1:9" ht="31.5" x14ac:dyDescent="0.25">
      <c r="A662" s="3"/>
      <c r="B662" s="68" t="s">
        <v>199</v>
      </c>
      <c r="C662" s="80">
        <v>709</v>
      </c>
      <c r="D662" s="81">
        <v>10</v>
      </c>
      <c r="E662" s="81">
        <v>3</v>
      </c>
      <c r="F662" s="82" t="s">
        <v>198</v>
      </c>
      <c r="G662" s="83" t="s">
        <v>0</v>
      </c>
      <c r="H662" s="67">
        <v>149979222.38</v>
      </c>
      <c r="I662" s="1"/>
    </row>
    <row r="663" spans="1:9" ht="31.5" x14ac:dyDescent="0.25">
      <c r="A663" s="3"/>
      <c r="B663" s="68" t="s">
        <v>197</v>
      </c>
      <c r="C663" s="80">
        <v>709</v>
      </c>
      <c r="D663" s="81">
        <v>10</v>
      </c>
      <c r="E663" s="81">
        <v>3</v>
      </c>
      <c r="F663" s="82" t="s">
        <v>196</v>
      </c>
      <c r="G663" s="83" t="s">
        <v>0</v>
      </c>
      <c r="H663" s="67">
        <v>149979222.38</v>
      </c>
      <c r="I663" s="1"/>
    </row>
    <row r="664" spans="1:9" ht="31.5" x14ac:dyDescent="0.25">
      <c r="A664" s="3"/>
      <c r="B664" s="68" t="s">
        <v>195</v>
      </c>
      <c r="C664" s="80">
        <v>709</v>
      </c>
      <c r="D664" s="81">
        <v>10</v>
      </c>
      <c r="E664" s="81">
        <v>3</v>
      </c>
      <c r="F664" s="82" t="s">
        <v>194</v>
      </c>
      <c r="G664" s="83" t="s">
        <v>0</v>
      </c>
      <c r="H664" s="67">
        <v>149890523.09</v>
      </c>
      <c r="I664" s="1"/>
    </row>
    <row r="665" spans="1:9" ht="31.5" x14ac:dyDescent="0.25">
      <c r="A665" s="3"/>
      <c r="B665" s="68" t="s">
        <v>193</v>
      </c>
      <c r="C665" s="80">
        <v>709</v>
      </c>
      <c r="D665" s="81">
        <v>10</v>
      </c>
      <c r="E665" s="81">
        <v>3</v>
      </c>
      <c r="F665" s="82" t="s">
        <v>192</v>
      </c>
      <c r="G665" s="83" t="s">
        <v>0</v>
      </c>
      <c r="H665" s="67">
        <v>2420043.1800000002</v>
      </c>
      <c r="I665" s="1"/>
    </row>
    <row r="666" spans="1:9" ht="31.5" x14ac:dyDescent="0.25">
      <c r="A666" s="3"/>
      <c r="B666" s="68" t="s">
        <v>3</v>
      </c>
      <c r="C666" s="80">
        <v>709</v>
      </c>
      <c r="D666" s="81">
        <v>10</v>
      </c>
      <c r="E666" s="81">
        <v>3</v>
      </c>
      <c r="F666" s="82" t="s">
        <v>192</v>
      </c>
      <c r="G666" s="83" t="s">
        <v>1</v>
      </c>
      <c r="H666" s="67">
        <v>12083.36</v>
      </c>
      <c r="I666" s="1"/>
    </row>
    <row r="667" spans="1:9" x14ac:dyDescent="0.25">
      <c r="A667" s="3"/>
      <c r="B667" s="68" t="s">
        <v>146</v>
      </c>
      <c r="C667" s="80">
        <v>709</v>
      </c>
      <c r="D667" s="81">
        <v>10</v>
      </c>
      <c r="E667" s="81">
        <v>3</v>
      </c>
      <c r="F667" s="82" t="s">
        <v>192</v>
      </c>
      <c r="G667" s="83" t="s">
        <v>144</v>
      </c>
      <c r="H667" s="67">
        <v>2407959.8199999998</v>
      </c>
      <c r="I667" s="1"/>
    </row>
    <row r="668" spans="1:9" x14ac:dyDescent="0.25">
      <c r="A668" s="3"/>
      <c r="B668" s="68" t="s">
        <v>191</v>
      </c>
      <c r="C668" s="80">
        <v>709</v>
      </c>
      <c r="D668" s="81">
        <v>10</v>
      </c>
      <c r="E668" s="81">
        <v>3</v>
      </c>
      <c r="F668" s="82" t="s">
        <v>190</v>
      </c>
      <c r="G668" s="83" t="s">
        <v>0</v>
      </c>
      <c r="H668" s="67">
        <v>39899541.32</v>
      </c>
      <c r="I668" s="1"/>
    </row>
    <row r="669" spans="1:9" ht="31.5" x14ac:dyDescent="0.25">
      <c r="A669" s="3"/>
      <c r="B669" s="68" t="s">
        <v>3</v>
      </c>
      <c r="C669" s="80">
        <v>709</v>
      </c>
      <c r="D669" s="81">
        <v>10</v>
      </c>
      <c r="E669" s="81">
        <v>3</v>
      </c>
      <c r="F669" s="82" t="s">
        <v>190</v>
      </c>
      <c r="G669" s="83" t="s">
        <v>1</v>
      </c>
      <c r="H669" s="67">
        <v>286691.32</v>
      </c>
      <c r="I669" s="1"/>
    </row>
    <row r="670" spans="1:9" x14ac:dyDescent="0.25">
      <c r="A670" s="3"/>
      <c r="B670" s="68" t="s">
        <v>146</v>
      </c>
      <c r="C670" s="80">
        <v>709</v>
      </c>
      <c r="D670" s="81">
        <v>10</v>
      </c>
      <c r="E670" s="81">
        <v>3</v>
      </c>
      <c r="F670" s="82" t="s">
        <v>190</v>
      </c>
      <c r="G670" s="83" t="s">
        <v>144</v>
      </c>
      <c r="H670" s="67">
        <v>39612850</v>
      </c>
      <c r="I670" s="1"/>
    </row>
    <row r="671" spans="1:9" ht="31.5" x14ac:dyDescent="0.25">
      <c r="A671" s="3"/>
      <c r="B671" s="68" t="s">
        <v>242</v>
      </c>
      <c r="C671" s="80">
        <v>709</v>
      </c>
      <c r="D671" s="81">
        <v>10</v>
      </c>
      <c r="E671" s="81">
        <v>3</v>
      </c>
      <c r="F671" s="82" t="s">
        <v>241</v>
      </c>
      <c r="G671" s="83" t="s">
        <v>0</v>
      </c>
      <c r="H671" s="67">
        <v>1059451.52</v>
      </c>
      <c r="I671" s="1"/>
    </row>
    <row r="672" spans="1:9" x14ac:dyDescent="0.25">
      <c r="A672" s="3"/>
      <c r="B672" s="68" t="s">
        <v>146</v>
      </c>
      <c r="C672" s="80">
        <v>709</v>
      </c>
      <c r="D672" s="81">
        <v>10</v>
      </c>
      <c r="E672" s="81">
        <v>3</v>
      </c>
      <c r="F672" s="82" t="s">
        <v>241</v>
      </c>
      <c r="G672" s="83" t="s">
        <v>144</v>
      </c>
      <c r="H672" s="67">
        <v>1059451.52</v>
      </c>
      <c r="I672" s="1"/>
    </row>
    <row r="673" spans="1:9" ht="31.5" x14ac:dyDescent="0.25">
      <c r="A673" s="3"/>
      <c r="B673" s="68" t="s">
        <v>219</v>
      </c>
      <c r="C673" s="80">
        <v>709</v>
      </c>
      <c r="D673" s="81">
        <v>10</v>
      </c>
      <c r="E673" s="81">
        <v>3</v>
      </c>
      <c r="F673" s="82" t="s">
        <v>240</v>
      </c>
      <c r="G673" s="83" t="s">
        <v>0</v>
      </c>
      <c r="H673" s="67">
        <v>121573.26</v>
      </c>
      <c r="I673" s="1"/>
    </row>
    <row r="674" spans="1:9" ht="31.5" x14ac:dyDescent="0.25">
      <c r="A674" s="3"/>
      <c r="B674" s="68" t="s">
        <v>3</v>
      </c>
      <c r="C674" s="80">
        <v>709</v>
      </c>
      <c r="D674" s="81">
        <v>10</v>
      </c>
      <c r="E674" s="81">
        <v>3</v>
      </c>
      <c r="F674" s="82" t="s">
        <v>240</v>
      </c>
      <c r="G674" s="83" t="s">
        <v>1</v>
      </c>
      <c r="H674" s="67">
        <v>2286</v>
      </c>
      <c r="I674" s="1"/>
    </row>
    <row r="675" spans="1:9" x14ac:dyDescent="0.25">
      <c r="A675" s="3"/>
      <c r="B675" s="68" t="s">
        <v>146</v>
      </c>
      <c r="C675" s="80">
        <v>709</v>
      </c>
      <c r="D675" s="81">
        <v>10</v>
      </c>
      <c r="E675" s="81">
        <v>3</v>
      </c>
      <c r="F675" s="82" t="s">
        <v>240</v>
      </c>
      <c r="G675" s="83" t="s">
        <v>144</v>
      </c>
      <c r="H675" s="67">
        <v>119287.26</v>
      </c>
      <c r="I675" s="1"/>
    </row>
    <row r="676" spans="1:9" ht="47.25" x14ac:dyDescent="0.25">
      <c r="A676" s="3"/>
      <c r="B676" s="68" t="s">
        <v>239</v>
      </c>
      <c r="C676" s="80">
        <v>709</v>
      </c>
      <c r="D676" s="81">
        <v>10</v>
      </c>
      <c r="E676" s="81">
        <v>3</v>
      </c>
      <c r="F676" s="82" t="s">
        <v>238</v>
      </c>
      <c r="G676" s="83" t="s">
        <v>0</v>
      </c>
      <c r="H676" s="67">
        <v>15416429</v>
      </c>
      <c r="I676" s="1"/>
    </row>
    <row r="677" spans="1:9" ht="31.5" x14ac:dyDescent="0.25">
      <c r="A677" s="3"/>
      <c r="B677" s="68" t="s">
        <v>3</v>
      </c>
      <c r="C677" s="80">
        <v>709</v>
      </c>
      <c r="D677" s="81">
        <v>10</v>
      </c>
      <c r="E677" s="81">
        <v>3</v>
      </c>
      <c r="F677" s="82" t="s">
        <v>238</v>
      </c>
      <c r="G677" s="83" t="s">
        <v>1</v>
      </c>
      <c r="H677" s="67">
        <v>165140.64000000001</v>
      </c>
      <c r="I677" s="1"/>
    </row>
    <row r="678" spans="1:9" x14ac:dyDescent="0.25">
      <c r="A678" s="3"/>
      <c r="B678" s="68" t="s">
        <v>146</v>
      </c>
      <c r="C678" s="80">
        <v>709</v>
      </c>
      <c r="D678" s="81">
        <v>10</v>
      </c>
      <c r="E678" s="81">
        <v>3</v>
      </c>
      <c r="F678" s="82" t="s">
        <v>238</v>
      </c>
      <c r="G678" s="83" t="s">
        <v>144</v>
      </c>
      <c r="H678" s="67">
        <v>15251288.359999999</v>
      </c>
      <c r="I678" s="1"/>
    </row>
    <row r="679" spans="1:9" ht="31.5" x14ac:dyDescent="0.25">
      <c r="A679" s="3"/>
      <c r="B679" s="68" t="s">
        <v>237</v>
      </c>
      <c r="C679" s="80">
        <v>709</v>
      </c>
      <c r="D679" s="81">
        <v>10</v>
      </c>
      <c r="E679" s="81">
        <v>3</v>
      </c>
      <c r="F679" s="82" t="s">
        <v>236</v>
      </c>
      <c r="G679" s="83" t="s">
        <v>0</v>
      </c>
      <c r="H679" s="67">
        <v>29136245</v>
      </c>
      <c r="I679" s="1"/>
    </row>
    <row r="680" spans="1:9" ht="31.5" x14ac:dyDescent="0.25">
      <c r="A680" s="3"/>
      <c r="B680" s="68" t="s">
        <v>3</v>
      </c>
      <c r="C680" s="80">
        <v>709</v>
      </c>
      <c r="D680" s="81">
        <v>10</v>
      </c>
      <c r="E680" s="81">
        <v>3</v>
      </c>
      <c r="F680" s="82" t="s">
        <v>236</v>
      </c>
      <c r="G680" s="83" t="s">
        <v>1</v>
      </c>
      <c r="H680" s="67">
        <v>415000</v>
      </c>
      <c r="I680" s="1"/>
    </row>
    <row r="681" spans="1:9" x14ac:dyDescent="0.25">
      <c r="A681" s="3"/>
      <c r="B681" s="68" t="s">
        <v>146</v>
      </c>
      <c r="C681" s="80">
        <v>709</v>
      </c>
      <c r="D681" s="81">
        <v>10</v>
      </c>
      <c r="E681" s="81">
        <v>3</v>
      </c>
      <c r="F681" s="82" t="s">
        <v>236</v>
      </c>
      <c r="G681" s="83" t="s">
        <v>144</v>
      </c>
      <c r="H681" s="67">
        <v>28721245</v>
      </c>
      <c r="I681" s="1"/>
    </row>
    <row r="682" spans="1:9" ht="31.5" x14ac:dyDescent="0.25">
      <c r="A682" s="3"/>
      <c r="B682" s="68" t="s">
        <v>235</v>
      </c>
      <c r="C682" s="80">
        <v>709</v>
      </c>
      <c r="D682" s="81">
        <v>10</v>
      </c>
      <c r="E682" s="81">
        <v>3</v>
      </c>
      <c r="F682" s="82" t="s">
        <v>234</v>
      </c>
      <c r="G682" s="83" t="s">
        <v>0</v>
      </c>
      <c r="H682" s="67">
        <v>32503492</v>
      </c>
      <c r="I682" s="1"/>
    </row>
    <row r="683" spans="1:9" ht="31.5" x14ac:dyDescent="0.25">
      <c r="A683" s="3"/>
      <c r="B683" s="68" t="s">
        <v>3</v>
      </c>
      <c r="C683" s="80">
        <v>709</v>
      </c>
      <c r="D683" s="81">
        <v>10</v>
      </c>
      <c r="E683" s="81">
        <v>3</v>
      </c>
      <c r="F683" s="82" t="s">
        <v>234</v>
      </c>
      <c r="G683" s="83" t="s">
        <v>1</v>
      </c>
      <c r="H683" s="67">
        <v>460500</v>
      </c>
      <c r="I683" s="1"/>
    </row>
    <row r="684" spans="1:9" x14ac:dyDescent="0.25">
      <c r="A684" s="3"/>
      <c r="B684" s="68" t="s">
        <v>146</v>
      </c>
      <c r="C684" s="80">
        <v>709</v>
      </c>
      <c r="D684" s="81">
        <v>10</v>
      </c>
      <c r="E684" s="81">
        <v>3</v>
      </c>
      <c r="F684" s="82" t="s">
        <v>234</v>
      </c>
      <c r="G684" s="83" t="s">
        <v>144</v>
      </c>
      <c r="H684" s="67">
        <v>32042992</v>
      </c>
      <c r="I684" s="1"/>
    </row>
    <row r="685" spans="1:9" ht="31.5" x14ac:dyDescent="0.25">
      <c r="A685" s="3"/>
      <c r="B685" s="68" t="s">
        <v>233</v>
      </c>
      <c r="C685" s="80">
        <v>709</v>
      </c>
      <c r="D685" s="81">
        <v>10</v>
      </c>
      <c r="E685" s="81">
        <v>3</v>
      </c>
      <c r="F685" s="82" t="s">
        <v>232</v>
      </c>
      <c r="G685" s="83" t="s">
        <v>0</v>
      </c>
      <c r="H685" s="67">
        <v>682652.28</v>
      </c>
      <c r="I685" s="1"/>
    </row>
    <row r="686" spans="1:9" ht="31.5" x14ac:dyDescent="0.25">
      <c r="A686" s="3"/>
      <c r="B686" s="68" t="s">
        <v>3</v>
      </c>
      <c r="C686" s="80">
        <v>709</v>
      </c>
      <c r="D686" s="81">
        <v>10</v>
      </c>
      <c r="E686" s="81">
        <v>3</v>
      </c>
      <c r="F686" s="82" t="s">
        <v>232</v>
      </c>
      <c r="G686" s="83" t="s">
        <v>1</v>
      </c>
      <c r="H686" s="67">
        <v>9883</v>
      </c>
      <c r="I686" s="1"/>
    </row>
    <row r="687" spans="1:9" x14ac:dyDescent="0.25">
      <c r="A687" s="3"/>
      <c r="B687" s="68" t="s">
        <v>146</v>
      </c>
      <c r="C687" s="80">
        <v>709</v>
      </c>
      <c r="D687" s="81">
        <v>10</v>
      </c>
      <c r="E687" s="81">
        <v>3</v>
      </c>
      <c r="F687" s="82" t="s">
        <v>232</v>
      </c>
      <c r="G687" s="83" t="s">
        <v>144</v>
      </c>
      <c r="H687" s="67">
        <v>672769.28</v>
      </c>
      <c r="I687" s="1"/>
    </row>
    <row r="688" spans="1:9" ht="31.5" x14ac:dyDescent="0.25">
      <c r="A688" s="3"/>
      <c r="B688" s="68" t="s">
        <v>231</v>
      </c>
      <c r="C688" s="80">
        <v>709</v>
      </c>
      <c r="D688" s="81">
        <v>10</v>
      </c>
      <c r="E688" s="81">
        <v>3</v>
      </c>
      <c r="F688" s="82" t="s">
        <v>230</v>
      </c>
      <c r="G688" s="83" t="s">
        <v>0</v>
      </c>
      <c r="H688" s="67">
        <v>33521.760000000002</v>
      </c>
      <c r="I688" s="1"/>
    </row>
    <row r="689" spans="1:9" ht="31.5" x14ac:dyDescent="0.25">
      <c r="A689" s="3"/>
      <c r="B689" s="68" t="s">
        <v>3</v>
      </c>
      <c r="C689" s="80">
        <v>709</v>
      </c>
      <c r="D689" s="81">
        <v>10</v>
      </c>
      <c r="E689" s="81">
        <v>3</v>
      </c>
      <c r="F689" s="82" t="s">
        <v>230</v>
      </c>
      <c r="G689" s="83" t="s">
        <v>1</v>
      </c>
      <c r="H689" s="67">
        <v>180</v>
      </c>
      <c r="I689" s="1"/>
    </row>
    <row r="690" spans="1:9" x14ac:dyDescent="0.25">
      <c r="A690" s="3"/>
      <c r="B690" s="68" t="s">
        <v>146</v>
      </c>
      <c r="C690" s="80">
        <v>709</v>
      </c>
      <c r="D690" s="81">
        <v>10</v>
      </c>
      <c r="E690" s="81">
        <v>3</v>
      </c>
      <c r="F690" s="82" t="s">
        <v>230</v>
      </c>
      <c r="G690" s="83" t="s">
        <v>144</v>
      </c>
      <c r="H690" s="67">
        <v>33341.760000000002</v>
      </c>
      <c r="I690" s="1"/>
    </row>
    <row r="691" spans="1:9" ht="31.5" x14ac:dyDescent="0.25">
      <c r="A691" s="3"/>
      <c r="B691" s="68" t="s">
        <v>229</v>
      </c>
      <c r="C691" s="80">
        <v>709</v>
      </c>
      <c r="D691" s="81">
        <v>10</v>
      </c>
      <c r="E691" s="81">
        <v>3</v>
      </c>
      <c r="F691" s="82" t="s">
        <v>228</v>
      </c>
      <c r="G691" s="83" t="s">
        <v>0</v>
      </c>
      <c r="H691" s="67">
        <v>99498.27</v>
      </c>
      <c r="I691" s="1"/>
    </row>
    <row r="692" spans="1:9" ht="31.5" x14ac:dyDescent="0.25">
      <c r="A692" s="3"/>
      <c r="B692" s="68" t="s">
        <v>3</v>
      </c>
      <c r="C692" s="80">
        <v>709</v>
      </c>
      <c r="D692" s="81">
        <v>10</v>
      </c>
      <c r="E692" s="81">
        <v>3</v>
      </c>
      <c r="F692" s="82" t="s">
        <v>228</v>
      </c>
      <c r="G692" s="83" t="s">
        <v>1</v>
      </c>
      <c r="H692" s="67">
        <v>1325.31</v>
      </c>
      <c r="I692" s="1"/>
    </row>
    <row r="693" spans="1:9" x14ac:dyDescent="0.25">
      <c r="A693" s="3"/>
      <c r="B693" s="68" t="s">
        <v>146</v>
      </c>
      <c r="C693" s="80">
        <v>709</v>
      </c>
      <c r="D693" s="81">
        <v>10</v>
      </c>
      <c r="E693" s="81">
        <v>3</v>
      </c>
      <c r="F693" s="82" t="s">
        <v>228</v>
      </c>
      <c r="G693" s="83" t="s">
        <v>144</v>
      </c>
      <c r="H693" s="67">
        <v>98172.96</v>
      </c>
      <c r="I693" s="1"/>
    </row>
    <row r="694" spans="1:9" ht="31.5" x14ac:dyDescent="0.25">
      <c r="A694" s="3"/>
      <c r="B694" s="68" t="s">
        <v>227</v>
      </c>
      <c r="C694" s="80">
        <v>709</v>
      </c>
      <c r="D694" s="81">
        <v>10</v>
      </c>
      <c r="E694" s="81">
        <v>3</v>
      </c>
      <c r="F694" s="82" t="s">
        <v>226</v>
      </c>
      <c r="G694" s="83" t="s">
        <v>0</v>
      </c>
      <c r="H694" s="67">
        <v>18554176.640000001</v>
      </c>
      <c r="I694" s="1"/>
    </row>
    <row r="695" spans="1:9" ht="31.5" x14ac:dyDescent="0.25">
      <c r="A695" s="3"/>
      <c r="B695" s="68" t="s">
        <v>3</v>
      </c>
      <c r="C695" s="80">
        <v>709</v>
      </c>
      <c r="D695" s="81">
        <v>10</v>
      </c>
      <c r="E695" s="81">
        <v>3</v>
      </c>
      <c r="F695" s="82" t="s">
        <v>226</v>
      </c>
      <c r="G695" s="83" t="s">
        <v>1</v>
      </c>
      <c r="H695" s="67">
        <v>276000.11</v>
      </c>
      <c r="I695" s="1"/>
    </row>
    <row r="696" spans="1:9" x14ac:dyDescent="0.25">
      <c r="A696" s="3"/>
      <c r="B696" s="68" t="s">
        <v>146</v>
      </c>
      <c r="C696" s="80">
        <v>709</v>
      </c>
      <c r="D696" s="81">
        <v>10</v>
      </c>
      <c r="E696" s="81">
        <v>3</v>
      </c>
      <c r="F696" s="82" t="s">
        <v>226</v>
      </c>
      <c r="G696" s="83" t="s">
        <v>144</v>
      </c>
      <c r="H696" s="67">
        <v>18278176.530000001</v>
      </c>
      <c r="I696" s="1"/>
    </row>
    <row r="697" spans="1:9" ht="63" x14ac:dyDescent="0.25">
      <c r="A697" s="3"/>
      <c r="B697" s="68" t="s">
        <v>225</v>
      </c>
      <c r="C697" s="80">
        <v>709</v>
      </c>
      <c r="D697" s="81">
        <v>10</v>
      </c>
      <c r="E697" s="81">
        <v>3</v>
      </c>
      <c r="F697" s="82" t="s">
        <v>224</v>
      </c>
      <c r="G697" s="83" t="s">
        <v>0</v>
      </c>
      <c r="H697" s="67">
        <v>169400</v>
      </c>
      <c r="I697" s="1"/>
    </row>
    <row r="698" spans="1:9" ht="31.5" x14ac:dyDescent="0.25">
      <c r="A698" s="3"/>
      <c r="B698" s="68" t="s">
        <v>3</v>
      </c>
      <c r="C698" s="80">
        <v>709</v>
      </c>
      <c r="D698" s="81">
        <v>10</v>
      </c>
      <c r="E698" s="81">
        <v>3</v>
      </c>
      <c r="F698" s="82" t="s">
        <v>224</v>
      </c>
      <c r="G698" s="83" t="s">
        <v>1</v>
      </c>
      <c r="H698" s="67">
        <v>2604</v>
      </c>
      <c r="I698" s="1"/>
    </row>
    <row r="699" spans="1:9" x14ac:dyDescent="0.25">
      <c r="A699" s="3"/>
      <c r="B699" s="68" t="s">
        <v>146</v>
      </c>
      <c r="C699" s="80">
        <v>709</v>
      </c>
      <c r="D699" s="81">
        <v>10</v>
      </c>
      <c r="E699" s="81">
        <v>3</v>
      </c>
      <c r="F699" s="82" t="s">
        <v>224</v>
      </c>
      <c r="G699" s="83" t="s">
        <v>144</v>
      </c>
      <c r="H699" s="67">
        <v>166796</v>
      </c>
      <c r="I699" s="1"/>
    </row>
    <row r="700" spans="1:9" x14ac:dyDescent="0.25">
      <c r="A700" s="3"/>
      <c r="B700" s="68" t="s">
        <v>223</v>
      </c>
      <c r="C700" s="80">
        <v>709</v>
      </c>
      <c r="D700" s="81">
        <v>10</v>
      </c>
      <c r="E700" s="81">
        <v>3</v>
      </c>
      <c r="F700" s="82" t="s">
        <v>222</v>
      </c>
      <c r="G700" s="83" t="s">
        <v>0</v>
      </c>
      <c r="H700" s="67">
        <v>439380</v>
      </c>
      <c r="I700" s="1"/>
    </row>
    <row r="701" spans="1:9" x14ac:dyDescent="0.25">
      <c r="A701" s="3"/>
      <c r="B701" s="68" t="s">
        <v>146</v>
      </c>
      <c r="C701" s="80">
        <v>709</v>
      </c>
      <c r="D701" s="81">
        <v>10</v>
      </c>
      <c r="E701" s="81">
        <v>3</v>
      </c>
      <c r="F701" s="82" t="s">
        <v>222</v>
      </c>
      <c r="G701" s="83" t="s">
        <v>144</v>
      </c>
      <c r="H701" s="67">
        <v>439380</v>
      </c>
      <c r="I701" s="1"/>
    </row>
    <row r="702" spans="1:9" ht="31.5" x14ac:dyDescent="0.25">
      <c r="A702" s="3"/>
      <c r="B702" s="68" t="s">
        <v>221</v>
      </c>
      <c r="C702" s="80">
        <v>709</v>
      </c>
      <c r="D702" s="81">
        <v>10</v>
      </c>
      <c r="E702" s="81">
        <v>3</v>
      </c>
      <c r="F702" s="82" t="s">
        <v>220</v>
      </c>
      <c r="G702" s="83" t="s">
        <v>0</v>
      </c>
      <c r="H702" s="67">
        <v>9261963.4100000001</v>
      </c>
      <c r="I702" s="1"/>
    </row>
    <row r="703" spans="1:9" x14ac:dyDescent="0.25">
      <c r="A703" s="3"/>
      <c r="B703" s="68" t="s">
        <v>146</v>
      </c>
      <c r="C703" s="80">
        <v>709</v>
      </c>
      <c r="D703" s="81">
        <v>10</v>
      </c>
      <c r="E703" s="81">
        <v>3</v>
      </c>
      <c r="F703" s="82" t="s">
        <v>220</v>
      </c>
      <c r="G703" s="83" t="s">
        <v>144</v>
      </c>
      <c r="H703" s="67">
        <v>9261963.4100000001</v>
      </c>
      <c r="I703" s="1"/>
    </row>
    <row r="704" spans="1:9" ht="31.5" x14ac:dyDescent="0.25">
      <c r="A704" s="3"/>
      <c r="B704" s="68" t="s">
        <v>219</v>
      </c>
      <c r="C704" s="80">
        <v>709</v>
      </c>
      <c r="D704" s="81">
        <v>10</v>
      </c>
      <c r="E704" s="81">
        <v>3</v>
      </c>
      <c r="F704" s="82" t="s">
        <v>218</v>
      </c>
      <c r="G704" s="83" t="s">
        <v>0</v>
      </c>
      <c r="H704" s="67">
        <v>93155.45</v>
      </c>
      <c r="I704" s="1"/>
    </row>
    <row r="705" spans="1:9" x14ac:dyDescent="0.25">
      <c r="A705" s="3"/>
      <c r="B705" s="68" t="s">
        <v>146</v>
      </c>
      <c r="C705" s="80">
        <v>709</v>
      </c>
      <c r="D705" s="81">
        <v>10</v>
      </c>
      <c r="E705" s="81">
        <v>3</v>
      </c>
      <c r="F705" s="82" t="s">
        <v>218</v>
      </c>
      <c r="G705" s="83" t="s">
        <v>144</v>
      </c>
      <c r="H705" s="67">
        <v>93155.45</v>
      </c>
      <c r="I705" s="1"/>
    </row>
    <row r="706" spans="1:9" ht="31.5" x14ac:dyDescent="0.25">
      <c r="A706" s="3"/>
      <c r="B706" s="68" t="s">
        <v>214</v>
      </c>
      <c r="C706" s="80">
        <v>709</v>
      </c>
      <c r="D706" s="81">
        <v>10</v>
      </c>
      <c r="E706" s="81">
        <v>3</v>
      </c>
      <c r="F706" s="82" t="s">
        <v>213</v>
      </c>
      <c r="G706" s="83" t="s">
        <v>0</v>
      </c>
      <c r="H706" s="67">
        <v>88699.29</v>
      </c>
      <c r="I706" s="1"/>
    </row>
    <row r="707" spans="1:9" ht="31.5" x14ac:dyDescent="0.25">
      <c r="A707" s="3"/>
      <c r="B707" s="68" t="s">
        <v>217</v>
      </c>
      <c r="C707" s="80">
        <v>709</v>
      </c>
      <c r="D707" s="81">
        <v>10</v>
      </c>
      <c r="E707" s="81">
        <v>3</v>
      </c>
      <c r="F707" s="82" t="s">
        <v>216</v>
      </c>
      <c r="G707" s="83" t="s">
        <v>0</v>
      </c>
      <c r="H707" s="67">
        <v>88699.29</v>
      </c>
      <c r="I707" s="1"/>
    </row>
    <row r="708" spans="1:9" ht="31.5" x14ac:dyDescent="0.25">
      <c r="A708" s="3"/>
      <c r="B708" s="68" t="s">
        <v>3</v>
      </c>
      <c r="C708" s="80">
        <v>709</v>
      </c>
      <c r="D708" s="81">
        <v>10</v>
      </c>
      <c r="E708" s="81">
        <v>3</v>
      </c>
      <c r="F708" s="82" t="s">
        <v>216</v>
      </c>
      <c r="G708" s="83" t="s">
        <v>1</v>
      </c>
      <c r="H708" s="67">
        <v>1181.49</v>
      </c>
      <c r="I708" s="1"/>
    </row>
    <row r="709" spans="1:9" x14ac:dyDescent="0.25">
      <c r="A709" s="3"/>
      <c r="B709" s="68" t="s">
        <v>146</v>
      </c>
      <c r="C709" s="80">
        <v>709</v>
      </c>
      <c r="D709" s="81">
        <v>10</v>
      </c>
      <c r="E709" s="81">
        <v>3</v>
      </c>
      <c r="F709" s="82" t="s">
        <v>216</v>
      </c>
      <c r="G709" s="83" t="s">
        <v>144</v>
      </c>
      <c r="H709" s="67">
        <v>87517.8</v>
      </c>
      <c r="I709" s="1"/>
    </row>
    <row r="710" spans="1:9" x14ac:dyDescent="0.25">
      <c r="A710" s="3"/>
      <c r="B710" s="68" t="s">
        <v>215</v>
      </c>
      <c r="C710" s="80">
        <v>709</v>
      </c>
      <c r="D710" s="81">
        <v>10</v>
      </c>
      <c r="E710" s="81">
        <v>4</v>
      </c>
      <c r="F710" s="82" t="s">
        <v>0</v>
      </c>
      <c r="G710" s="83" t="s">
        <v>0</v>
      </c>
      <c r="H710" s="67">
        <v>334861139.22000003</v>
      </c>
      <c r="I710" s="1"/>
    </row>
    <row r="711" spans="1:9" ht="31.5" x14ac:dyDescent="0.25">
      <c r="A711" s="3"/>
      <c r="B711" s="68" t="s">
        <v>199</v>
      </c>
      <c r="C711" s="80">
        <v>709</v>
      </c>
      <c r="D711" s="81">
        <v>10</v>
      </c>
      <c r="E711" s="81">
        <v>4</v>
      </c>
      <c r="F711" s="82" t="s">
        <v>198</v>
      </c>
      <c r="G711" s="83" t="s">
        <v>0</v>
      </c>
      <c r="H711" s="67">
        <v>334861139.22000003</v>
      </c>
      <c r="I711" s="1"/>
    </row>
    <row r="712" spans="1:9" ht="31.5" x14ac:dyDescent="0.25">
      <c r="A712" s="3"/>
      <c r="B712" s="68" t="s">
        <v>197</v>
      </c>
      <c r="C712" s="80">
        <v>709</v>
      </c>
      <c r="D712" s="81">
        <v>10</v>
      </c>
      <c r="E712" s="81">
        <v>4</v>
      </c>
      <c r="F712" s="82" t="s">
        <v>196</v>
      </c>
      <c r="G712" s="83" t="s">
        <v>0</v>
      </c>
      <c r="H712" s="67">
        <v>334861139.22000003</v>
      </c>
      <c r="I712" s="1"/>
    </row>
    <row r="713" spans="1:9" ht="31.5" x14ac:dyDescent="0.25">
      <c r="A713" s="3"/>
      <c r="B713" s="68" t="s">
        <v>214</v>
      </c>
      <c r="C713" s="80">
        <v>709</v>
      </c>
      <c r="D713" s="81">
        <v>10</v>
      </c>
      <c r="E713" s="81">
        <v>4</v>
      </c>
      <c r="F713" s="82" t="s">
        <v>213</v>
      </c>
      <c r="G713" s="83" t="s">
        <v>0</v>
      </c>
      <c r="H713" s="67">
        <v>246885499.22</v>
      </c>
      <c r="I713" s="1"/>
    </row>
    <row r="714" spans="1:9" x14ac:dyDescent="0.25">
      <c r="A714" s="3"/>
      <c r="B714" s="68" t="s">
        <v>212</v>
      </c>
      <c r="C714" s="80">
        <v>709</v>
      </c>
      <c r="D714" s="81">
        <v>10</v>
      </c>
      <c r="E714" s="81">
        <v>4</v>
      </c>
      <c r="F714" s="82" t="s">
        <v>211</v>
      </c>
      <c r="G714" s="83" t="s">
        <v>0</v>
      </c>
      <c r="H714" s="67">
        <v>31841680.07</v>
      </c>
      <c r="I714" s="1"/>
    </row>
    <row r="715" spans="1:9" ht="31.5" x14ac:dyDescent="0.25">
      <c r="A715" s="3"/>
      <c r="B715" s="68" t="s">
        <v>3</v>
      </c>
      <c r="C715" s="80">
        <v>709</v>
      </c>
      <c r="D715" s="81">
        <v>10</v>
      </c>
      <c r="E715" s="81">
        <v>4</v>
      </c>
      <c r="F715" s="82" t="s">
        <v>211</v>
      </c>
      <c r="G715" s="83" t="s">
        <v>1</v>
      </c>
      <c r="H715" s="67">
        <v>480.07</v>
      </c>
      <c r="I715" s="1"/>
    </row>
    <row r="716" spans="1:9" x14ac:dyDescent="0.25">
      <c r="A716" s="3"/>
      <c r="B716" s="68" t="s">
        <v>146</v>
      </c>
      <c r="C716" s="80">
        <v>709</v>
      </c>
      <c r="D716" s="81">
        <v>10</v>
      </c>
      <c r="E716" s="81">
        <v>4</v>
      </c>
      <c r="F716" s="82" t="s">
        <v>211</v>
      </c>
      <c r="G716" s="83" t="s">
        <v>144</v>
      </c>
      <c r="H716" s="67">
        <v>31841200</v>
      </c>
      <c r="I716" s="1"/>
    </row>
    <row r="717" spans="1:9" ht="31.5" x14ac:dyDescent="0.25">
      <c r="A717" s="3"/>
      <c r="B717" s="68" t="s">
        <v>210</v>
      </c>
      <c r="C717" s="80">
        <v>709</v>
      </c>
      <c r="D717" s="81">
        <v>10</v>
      </c>
      <c r="E717" s="81">
        <v>4</v>
      </c>
      <c r="F717" s="82" t="s">
        <v>209</v>
      </c>
      <c r="G717" s="83" t="s">
        <v>0</v>
      </c>
      <c r="H717" s="67">
        <v>33171189.82</v>
      </c>
      <c r="I717" s="1"/>
    </row>
    <row r="718" spans="1:9" ht="31.5" x14ac:dyDescent="0.25">
      <c r="A718" s="3"/>
      <c r="B718" s="68" t="s">
        <v>3</v>
      </c>
      <c r="C718" s="80">
        <v>709</v>
      </c>
      <c r="D718" s="81">
        <v>10</v>
      </c>
      <c r="E718" s="81">
        <v>4</v>
      </c>
      <c r="F718" s="82" t="s">
        <v>209</v>
      </c>
      <c r="G718" s="83" t="s">
        <v>1</v>
      </c>
      <c r="H718" s="67">
        <v>412689.82</v>
      </c>
      <c r="I718" s="1"/>
    </row>
    <row r="719" spans="1:9" x14ac:dyDescent="0.25">
      <c r="A719" s="3"/>
      <c r="B719" s="68" t="s">
        <v>146</v>
      </c>
      <c r="C719" s="80">
        <v>709</v>
      </c>
      <c r="D719" s="81">
        <v>10</v>
      </c>
      <c r="E719" s="81">
        <v>4</v>
      </c>
      <c r="F719" s="82" t="s">
        <v>209</v>
      </c>
      <c r="G719" s="83" t="s">
        <v>144</v>
      </c>
      <c r="H719" s="67">
        <v>32758500</v>
      </c>
      <c r="I719" s="1"/>
    </row>
    <row r="720" spans="1:9" ht="63" x14ac:dyDescent="0.25">
      <c r="A720" s="3"/>
      <c r="B720" s="68" t="s">
        <v>208</v>
      </c>
      <c r="C720" s="80">
        <v>709</v>
      </c>
      <c r="D720" s="81">
        <v>10</v>
      </c>
      <c r="E720" s="81">
        <v>4</v>
      </c>
      <c r="F720" s="82" t="s">
        <v>207</v>
      </c>
      <c r="G720" s="83" t="s">
        <v>0</v>
      </c>
      <c r="H720" s="67">
        <v>8329672</v>
      </c>
      <c r="I720" s="1"/>
    </row>
    <row r="721" spans="1:9" ht="31.5" x14ac:dyDescent="0.25">
      <c r="A721" s="3"/>
      <c r="B721" s="68" t="s">
        <v>3</v>
      </c>
      <c r="C721" s="80">
        <v>709</v>
      </c>
      <c r="D721" s="81">
        <v>10</v>
      </c>
      <c r="E721" s="81">
        <v>4</v>
      </c>
      <c r="F721" s="82" t="s">
        <v>207</v>
      </c>
      <c r="G721" s="83" t="s">
        <v>1</v>
      </c>
      <c r="H721" s="67">
        <v>82472</v>
      </c>
      <c r="I721" s="1"/>
    </row>
    <row r="722" spans="1:9" x14ac:dyDescent="0.25">
      <c r="A722" s="3"/>
      <c r="B722" s="68" t="s">
        <v>146</v>
      </c>
      <c r="C722" s="80">
        <v>709</v>
      </c>
      <c r="D722" s="81">
        <v>10</v>
      </c>
      <c r="E722" s="81">
        <v>4</v>
      </c>
      <c r="F722" s="82" t="s">
        <v>207</v>
      </c>
      <c r="G722" s="83" t="s">
        <v>144</v>
      </c>
      <c r="H722" s="67">
        <v>8247200</v>
      </c>
      <c r="I722" s="1"/>
    </row>
    <row r="723" spans="1:9" ht="47.25" x14ac:dyDescent="0.25">
      <c r="A723" s="3"/>
      <c r="B723" s="68" t="s">
        <v>206</v>
      </c>
      <c r="C723" s="80">
        <v>709</v>
      </c>
      <c r="D723" s="81">
        <v>10</v>
      </c>
      <c r="E723" s="81">
        <v>4</v>
      </c>
      <c r="F723" s="82" t="s">
        <v>205</v>
      </c>
      <c r="G723" s="83" t="s">
        <v>0</v>
      </c>
      <c r="H723" s="67">
        <v>42957.34</v>
      </c>
      <c r="I723" s="1"/>
    </row>
    <row r="724" spans="1:9" ht="31.5" x14ac:dyDescent="0.25">
      <c r="A724" s="3"/>
      <c r="B724" s="68" t="s">
        <v>3</v>
      </c>
      <c r="C724" s="80">
        <v>709</v>
      </c>
      <c r="D724" s="81">
        <v>10</v>
      </c>
      <c r="E724" s="81">
        <v>4</v>
      </c>
      <c r="F724" s="82" t="s">
        <v>205</v>
      </c>
      <c r="G724" s="83" t="s">
        <v>1</v>
      </c>
      <c r="H724" s="67">
        <v>422.34</v>
      </c>
      <c r="I724" s="1"/>
    </row>
    <row r="725" spans="1:9" x14ac:dyDescent="0.25">
      <c r="A725" s="3"/>
      <c r="B725" s="68" t="s">
        <v>146</v>
      </c>
      <c r="C725" s="80">
        <v>709</v>
      </c>
      <c r="D725" s="81">
        <v>10</v>
      </c>
      <c r="E725" s="81">
        <v>4</v>
      </c>
      <c r="F725" s="82" t="s">
        <v>205</v>
      </c>
      <c r="G725" s="83" t="s">
        <v>144</v>
      </c>
      <c r="H725" s="67">
        <v>42535</v>
      </c>
      <c r="I725" s="1"/>
    </row>
    <row r="726" spans="1:9" ht="31.5" x14ac:dyDescent="0.25">
      <c r="A726" s="3"/>
      <c r="B726" s="68" t="s">
        <v>204</v>
      </c>
      <c r="C726" s="80">
        <v>709</v>
      </c>
      <c r="D726" s="81">
        <v>10</v>
      </c>
      <c r="E726" s="81">
        <v>4</v>
      </c>
      <c r="F726" s="82" t="s">
        <v>203</v>
      </c>
      <c r="G726" s="83" t="s">
        <v>0</v>
      </c>
      <c r="H726" s="67">
        <v>173499999.99000001</v>
      </c>
      <c r="I726" s="1"/>
    </row>
    <row r="727" spans="1:9" x14ac:dyDescent="0.25">
      <c r="A727" s="3"/>
      <c r="B727" s="68" t="s">
        <v>146</v>
      </c>
      <c r="C727" s="80">
        <v>709</v>
      </c>
      <c r="D727" s="81">
        <v>10</v>
      </c>
      <c r="E727" s="81">
        <v>4</v>
      </c>
      <c r="F727" s="82" t="s">
        <v>203</v>
      </c>
      <c r="G727" s="83" t="s">
        <v>144</v>
      </c>
      <c r="H727" s="67">
        <v>173499999.99000001</v>
      </c>
      <c r="I727" s="1"/>
    </row>
    <row r="728" spans="1:9" ht="31.5" x14ac:dyDescent="0.25">
      <c r="A728" s="3"/>
      <c r="B728" s="68" t="s">
        <v>189</v>
      </c>
      <c r="C728" s="80">
        <v>709</v>
      </c>
      <c r="D728" s="81">
        <v>10</v>
      </c>
      <c r="E728" s="81">
        <v>4</v>
      </c>
      <c r="F728" s="82" t="s">
        <v>188</v>
      </c>
      <c r="G728" s="83" t="s">
        <v>0</v>
      </c>
      <c r="H728" s="67">
        <v>87975640</v>
      </c>
      <c r="I728" s="1"/>
    </row>
    <row r="729" spans="1:9" ht="47.25" x14ac:dyDescent="0.25">
      <c r="A729" s="3"/>
      <c r="B729" s="68" t="s">
        <v>202</v>
      </c>
      <c r="C729" s="80">
        <v>709</v>
      </c>
      <c r="D729" s="81">
        <v>10</v>
      </c>
      <c r="E729" s="81">
        <v>4</v>
      </c>
      <c r="F729" s="82" t="s">
        <v>201</v>
      </c>
      <c r="G729" s="83" t="s">
        <v>0</v>
      </c>
      <c r="H729" s="67">
        <v>49150000</v>
      </c>
      <c r="I729" s="1"/>
    </row>
    <row r="730" spans="1:9" x14ac:dyDescent="0.25">
      <c r="A730" s="3"/>
      <c r="B730" s="68" t="s">
        <v>146</v>
      </c>
      <c r="C730" s="80">
        <v>709</v>
      </c>
      <c r="D730" s="81">
        <v>10</v>
      </c>
      <c r="E730" s="81">
        <v>4</v>
      </c>
      <c r="F730" s="82" t="s">
        <v>201</v>
      </c>
      <c r="G730" s="83" t="s">
        <v>144</v>
      </c>
      <c r="H730" s="67">
        <v>49150000</v>
      </c>
      <c r="I730" s="1"/>
    </row>
    <row r="731" spans="1:9" ht="31.5" x14ac:dyDescent="0.25">
      <c r="A731" s="3"/>
      <c r="B731" s="68" t="s">
        <v>187</v>
      </c>
      <c r="C731" s="80">
        <v>709</v>
      </c>
      <c r="D731" s="81">
        <v>10</v>
      </c>
      <c r="E731" s="81">
        <v>4</v>
      </c>
      <c r="F731" s="82" t="s">
        <v>186</v>
      </c>
      <c r="G731" s="83" t="s">
        <v>0</v>
      </c>
      <c r="H731" s="67">
        <v>38825640</v>
      </c>
      <c r="I731" s="1"/>
    </row>
    <row r="732" spans="1:9" x14ac:dyDescent="0.25">
      <c r="A732" s="3"/>
      <c r="B732" s="68" t="s">
        <v>146</v>
      </c>
      <c r="C732" s="80">
        <v>709</v>
      </c>
      <c r="D732" s="81">
        <v>10</v>
      </c>
      <c r="E732" s="81">
        <v>4</v>
      </c>
      <c r="F732" s="82" t="s">
        <v>186</v>
      </c>
      <c r="G732" s="83" t="s">
        <v>144</v>
      </c>
      <c r="H732" s="67">
        <v>38825640</v>
      </c>
      <c r="I732" s="1"/>
    </row>
    <row r="733" spans="1:9" x14ac:dyDescent="0.25">
      <c r="A733" s="3"/>
      <c r="B733" s="68" t="s">
        <v>200</v>
      </c>
      <c r="C733" s="80">
        <v>709</v>
      </c>
      <c r="D733" s="81">
        <v>10</v>
      </c>
      <c r="E733" s="81">
        <v>6</v>
      </c>
      <c r="F733" s="82" t="s">
        <v>0</v>
      </c>
      <c r="G733" s="83" t="s">
        <v>0</v>
      </c>
      <c r="H733" s="67">
        <v>22925922.149999999</v>
      </c>
      <c r="I733" s="1"/>
    </row>
    <row r="734" spans="1:9" ht="31.5" x14ac:dyDescent="0.25">
      <c r="A734" s="3"/>
      <c r="B734" s="68" t="s">
        <v>199</v>
      </c>
      <c r="C734" s="80">
        <v>709</v>
      </c>
      <c r="D734" s="81">
        <v>10</v>
      </c>
      <c r="E734" s="81">
        <v>6</v>
      </c>
      <c r="F734" s="82" t="s">
        <v>198</v>
      </c>
      <c r="G734" s="83" t="s">
        <v>0</v>
      </c>
      <c r="H734" s="67">
        <v>22617416.52</v>
      </c>
      <c r="I734" s="1"/>
    </row>
    <row r="735" spans="1:9" ht="31.5" x14ac:dyDescent="0.25">
      <c r="A735" s="3"/>
      <c r="B735" s="68" t="s">
        <v>197</v>
      </c>
      <c r="C735" s="80">
        <v>709</v>
      </c>
      <c r="D735" s="81">
        <v>10</v>
      </c>
      <c r="E735" s="81">
        <v>6</v>
      </c>
      <c r="F735" s="82" t="s">
        <v>196</v>
      </c>
      <c r="G735" s="83" t="s">
        <v>0</v>
      </c>
      <c r="H735" s="67">
        <v>812862.65</v>
      </c>
      <c r="I735" s="1"/>
    </row>
    <row r="736" spans="1:9" ht="31.5" x14ac:dyDescent="0.25">
      <c r="A736" s="3"/>
      <c r="B736" s="68" t="s">
        <v>195</v>
      </c>
      <c r="C736" s="80">
        <v>709</v>
      </c>
      <c r="D736" s="81">
        <v>10</v>
      </c>
      <c r="E736" s="81">
        <v>6</v>
      </c>
      <c r="F736" s="82" t="s">
        <v>194</v>
      </c>
      <c r="G736" s="83" t="s">
        <v>0</v>
      </c>
      <c r="H736" s="67">
        <v>312859.34000000003</v>
      </c>
      <c r="I736" s="1"/>
    </row>
    <row r="737" spans="1:9" ht="31.5" x14ac:dyDescent="0.25">
      <c r="A737" s="3"/>
      <c r="B737" s="68" t="s">
        <v>193</v>
      </c>
      <c r="C737" s="80">
        <v>709</v>
      </c>
      <c r="D737" s="81">
        <v>10</v>
      </c>
      <c r="E737" s="81">
        <v>6</v>
      </c>
      <c r="F737" s="82" t="s">
        <v>192</v>
      </c>
      <c r="G737" s="83" t="s">
        <v>0</v>
      </c>
      <c r="H737" s="67">
        <v>23099.34</v>
      </c>
      <c r="I737" s="1"/>
    </row>
    <row r="738" spans="1:9" ht="31.5" x14ac:dyDescent="0.25">
      <c r="A738" s="3"/>
      <c r="B738" s="68" t="s">
        <v>3</v>
      </c>
      <c r="C738" s="80">
        <v>709</v>
      </c>
      <c r="D738" s="81">
        <v>10</v>
      </c>
      <c r="E738" s="81">
        <v>6</v>
      </c>
      <c r="F738" s="82" t="s">
        <v>192</v>
      </c>
      <c r="G738" s="83" t="s">
        <v>1</v>
      </c>
      <c r="H738" s="67">
        <v>23099.34</v>
      </c>
      <c r="I738" s="1"/>
    </row>
    <row r="739" spans="1:9" x14ac:dyDescent="0.25">
      <c r="A739" s="3"/>
      <c r="B739" s="68" t="s">
        <v>191</v>
      </c>
      <c r="C739" s="80">
        <v>709</v>
      </c>
      <c r="D739" s="81">
        <v>10</v>
      </c>
      <c r="E739" s="81">
        <v>6</v>
      </c>
      <c r="F739" s="82" t="s">
        <v>190</v>
      </c>
      <c r="G739" s="83" t="s">
        <v>0</v>
      </c>
      <c r="H739" s="67">
        <v>289760</v>
      </c>
      <c r="I739" s="1"/>
    </row>
    <row r="740" spans="1:9" ht="63" x14ac:dyDescent="0.25">
      <c r="A740" s="3"/>
      <c r="B740" s="68" t="s">
        <v>48</v>
      </c>
      <c r="C740" s="80">
        <v>709</v>
      </c>
      <c r="D740" s="81">
        <v>10</v>
      </c>
      <c r="E740" s="81">
        <v>6</v>
      </c>
      <c r="F740" s="82" t="s">
        <v>190</v>
      </c>
      <c r="G740" s="83" t="s">
        <v>47</v>
      </c>
      <c r="H740" s="67">
        <v>172477.74</v>
      </c>
      <c r="I740" s="1"/>
    </row>
    <row r="741" spans="1:9" ht="31.5" x14ac:dyDescent="0.25">
      <c r="A741" s="3"/>
      <c r="B741" s="68" t="s">
        <v>3</v>
      </c>
      <c r="C741" s="80">
        <v>709</v>
      </c>
      <c r="D741" s="81">
        <v>10</v>
      </c>
      <c r="E741" s="81">
        <v>6</v>
      </c>
      <c r="F741" s="82" t="s">
        <v>190</v>
      </c>
      <c r="G741" s="83" t="s">
        <v>1</v>
      </c>
      <c r="H741" s="67">
        <v>117282.26</v>
      </c>
      <c r="I741" s="1"/>
    </row>
    <row r="742" spans="1:9" ht="31.5" x14ac:dyDescent="0.25">
      <c r="A742" s="3"/>
      <c r="B742" s="68" t="s">
        <v>189</v>
      </c>
      <c r="C742" s="80">
        <v>709</v>
      </c>
      <c r="D742" s="81">
        <v>10</v>
      </c>
      <c r="E742" s="81">
        <v>6</v>
      </c>
      <c r="F742" s="82" t="s">
        <v>188</v>
      </c>
      <c r="G742" s="83" t="s">
        <v>0</v>
      </c>
      <c r="H742" s="67">
        <v>500003.31</v>
      </c>
      <c r="I742" s="1"/>
    </row>
    <row r="743" spans="1:9" ht="31.5" x14ac:dyDescent="0.25">
      <c r="A743" s="3"/>
      <c r="B743" s="68" t="s">
        <v>187</v>
      </c>
      <c r="C743" s="80">
        <v>709</v>
      </c>
      <c r="D743" s="81">
        <v>10</v>
      </c>
      <c r="E743" s="81">
        <v>6</v>
      </c>
      <c r="F743" s="82" t="s">
        <v>186</v>
      </c>
      <c r="G743" s="83" t="s">
        <v>0</v>
      </c>
      <c r="H743" s="67">
        <v>500003.31</v>
      </c>
      <c r="I743" s="1"/>
    </row>
    <row r="744" spans="1:9" ht="63" x14ac:dyDescent="0.25">
      <c r="A744" s="3"/>
      <c r="B744" s="68" t="s">
        <v>48</v>
      </c>
      <c r="C744" s="80">
        <v>709</v>
      </c>
      <c r="D744" s="81">
        <v>10</v>
      </c>
      <c r="E744" s="81">
        <v>6</v>
      </c>
      <c r="F744" s="82" t="s">
        <v>186</v>
      </c>
      <c r="G744" s="83" t="s">
        <v>47</v>
      </c>
      <c r="H744" s="67">
        <v>176923.05</v>
      </c>
      <c r="I744" s="1"/>
    </row>
    <row r="745" spans="1:9" ht="31.5" x14ac:dyDescent="0.25">
      <c r="A745" s="3"/>
      <c r="B745" s="68" t="s">
        <v>3</v>
      </c>
      <c r="C745" s="80">
        <v>709</v>
      </c>
      <c r="D745" s="81">
        <v>10</v>
      </c>
      <c r="E745" s="81">
        <v>6</v>
      </c>
      <c r="F745" s="82" t="s">
        <v>186</v>
      </c>
      <c r="G745" s="83" t="s">
        <v>1</v>
      </c>
      <c r="H745" s="67">
        <v>323080.26</v>
      </c>
      <c r="I745" s="1"/>
    </row>
    <row r="746" spans="1:9" ht="47.25" x14ac:dyDescent="0.25">
      <c r="A746" s="3"/>
      <c r="B746" s="68" t="s">
        <v>185</v>
      </c>
      <c r="C746" s="80">
        <v>709</v>
      </c>
      <c r="D746" s="81">
        <v>10</v>
      </c>
      <c r="E746" s="81">
        <v>6</v>
      </c>
      <c r="F746" s="82" t="s">
        <v>184</v>
      </c>
      <c r="G746" s="83" t="s">
        <v>0</v>
      </c>
      <c r="H746" s="67">
        <v>21804553.870000001</v>
      </c>
      <c r="I746" s="1"/>
    </row>
    <row r="747" spans="1:9" x14ac:dyDescent="0.25">
      <c r="A747" s="3"/>
      <c r="B747" s="68" t="s">
        <v>51</v>
      </c>
      <c r="C747" s="80">
        <v>709</v>
      </c>
      <c r="D747" s="81">
        <v>10</v>
      </c>
      <c r="E747" s="81">
        <v>6</v>
      </c>
      <c r="F747" s="82" t="s">
        <v>183</v>
      </c>
      <c r="G747" s="83" t="s">
        <v>0</v>
      </c>
      <c r="H747" s="67">
        <v>21804553.870000001</v>
      </c>
      <c r="I747" s="1"/>
    </row>
    <row r="748" spans="1:9" x14ac:dyDescent="0.25">
      <c r="A748" s="3"/>
      <c r="B748" s="68" t="s">
        <v>63</v>
      </c>
      <c r="C748" s="80">
        <v>709</v>
      </c>
      <c r="D748" s="81">
        <v>10</v>
      </c>
      <c r="E748" s="81">
        <v>6</v>
      </c>
      <c r="F748" s="82" t="s">
        <v>182</v>
      </c>
      <c r="G748" s="83" t="s">
        <v>0</v>
      </c>
      <c r="H748" s="67">
        <v>100000</v>
      </c>
      <c r="I748" s="1"/>
    </row>
    <row r="749" spans="1:9" ht="31.5" x14ac:dyDescent="0.25">
      <c r="A749" s="3"/>
      <c r="B749" s="68" t="s">
        <v>3</v>
      </c>
      <c r="C749" s="80">
        <v>709</v>
      </c>
      <c r="D749" s="81">
        <v>10</v>
      </c>
      <c r="E749" s="81">
        <v>6</v>
      </c>
      <c r="F749" s="82" t="s">
        <v>182</v>
      </c>
      <c r="G749" s="83" t="s">
        <v>1</v>
      </c>
      <c r="H749" s="67">
        <v>100000</v>
      </c>
      <c r="I749" s="1"/>
    </row>
    <row r="750" spans="1:9" ht="31.5" x14ac:dyDescent="0.25">
      <c r="A750" s="3"/>
      <c r="B750" s="68" t="s">
        <v>181</v>
      </c>
      <c r="C750" s="80">
        <v>709</v>
      </c>
      <c r="D750" s="81">
        <v>10</v>
      </c>
      <c r="E750" s="81">
        <v>6</v>
      </c>
      <c r="F750" s="82" t="s">
        <v>180</v>
      </c>
      <c r="G750" s="83" t="s">
        <v>0</v>
      </c>
      <c r="H750" s="67">
        <v>439218.85</v>
      </c>
      <c r="I750" s="1"/>
    </row>
    <row r="751" spans="1:9" ht="63" x14ac:dyDescent="0.25">
      <c r="A751" s="3"/>
      <c r="B751" s="68" t="s">
        <v>48</v>
      </c>
      <c r="C751" s="80">
        <v>709</v>
      </c>
      <c r="D751" s="81">
        <v>10</v>
      </c>
      <c r="E751" s="81">
        <v>6</v>
      </c>
      <c r="F751" s="82" t="s">
        <v>180</v>
      </c>
      <c r="G751" s="83" t="s">
        <v>47</v>
      </c>
      <c r="H751" s="67">
        <v>377999.6</v>
      </c>
      <c r="I751" s="1"/>
    </row>
    <row r="752" spans="1:9" ht="31.5" x14ac:dyDescent="0.25">
      <c r="A752" s="3"/>
      <c r="B752" s="68" t="s">
        <v>3</v>
      </c>
      <c r="C752" s="80">
        <v>709</v>
      </c>
      <c r="D752" s="81">
        <v>10</v>
      </c>
      <c r="E752" s="81">
        <v>6</v>
      </c>
      <c r="F752" s="82" t="s">
        <v>180</v>
      </c>
      <c r="G752" s="83" t="s">
        <v>1</v>
      </c>
      <c r="H752" s="67">
        <v>61219.25</v>
      </c>
      <c r="I752" s="1"/>
    </row>
    <row r="753" spans="1:9" ht="31.5" x14ac:dyDescent="0.25">
      <c r="A753" s="3"/>
      <c r="B753" s="68" t="s">
        <v>179</v>
      </c>
      <c r="C753" s="80">
        <v>709</v>
      </c>
      <c r="D753" s="81">
        <v>10</v>
      </c>
      <c r="E753" s="81">
        <v>6</v>
      </c>
      <c r="F753" s="82" t="s">
        <v>178</v>
      </c>
      <c r="G753" s="83" t="s">
        <v>0</v>
      </c>
      <c r="H753" s="67">
        <v>21265335.02</v>
      </c>
      <c r="I753" s="1"/>
    </row>
    <row r="754" spans="1:9" ht="63" x14ac:dyDescent="0.25">
      <c r="A754" s="3"/>
      <c r="B754" s="68" t="s">
        <v>48</v>
      </c>
      <c r="C754" s="80">
        <v>709</v>
      </c>
      <c r="D754" s="81">
        <v>10</v>
      </c>
      <c r="E754" s="81">
        <v>6</v>
      </c>
      <c r="F754" s="82" t="s">
        <v>178</v>
      </c>
      <c r="G754" s="83" t="s">
        <v>47</v>
      </c>
      <c r="H754" s="67">
        <v>19829207.07</v>
      </c>
      <c r="I754" s="1"/>
    </row>
    <row r="755" spans="1:9" ht="31.5" x14ac:dyDescent="0.25">
      <c r="A755" s="3"/>
      <c r="B755" s="68" t="s">
        <v>3</v>
      </c>
      <c r="C755" s="80">
        <v>709</v>
      </c>
      <c r="D755" s="81">
        <v>10</v>
      </c>
      <c r="E755" s="81">
        <v>6</v>
      </c>
      <c r="F755" s="82" t="s">
        <v>178</v>
      </c>
      <c r="G755" s="83" t="s">
        <v>1</v>
      </c>
      <c r="H755" s="67">
        <v>1435448.95</v>
      </c>
      <c r="I755" s="1"/>
    </row>
    <row r="756" spans="1:9" x14ac:dyDescent="0.25">
      <c r="A756" s="3"/>
      <c r="B756" s="68" t="s">
        <v>68</v>
      </c>
      <c r="C756" s="80">
        <v>709</v>
      </c>
      <c r="D756" s="81">
        <v>10</v>
      </c>
      <c r="E756" s="81">
        <v>6</v>
      </c>
      <c r="F756" s="82" t="s">
        <v>178</v>
      </c>
      <c r="G756" s="83" t="s">
        <v>66</v>
      </c>
      <c r="H756" s="67">
        <v>679</v>
      </c>
      <c r="I756" s="1"/>
    </row>
    <row r="757" spans="1:9" ht="31.5" x14ac:dyDescent="0.25">
      <c r="A757" s="3"/>
      <c r="B757" s="68" t="s">
        <v>118</v>
      </c>
      <c r="C757" s="80">
        <v>709</v>
      </c>
      <c r="D757" s="81">
        <v>10</v>
      </c>
      <c r="E757" s="81">
        <v>6</v>
      </c>
      <c r="F757" s="82" t="s">
        <v>117</v>
      </c>
      <c r="G757" s="83" t="s">
        <v>0</v>
      </c>
      <c r="H757" s="67">
        <v>308505.63</v>
      </c>
      <c r="I757" s="1"/>
    </row>
    <row r="758" spans="1:9" x14ac:dyDescent="0.25">
      <c r="A758" s="3"/>
      <c r="B758" s="68" t="s">
        <v>609</v>
      </c>
      <c r="C758" s="80">
        <v>709</v>
      </c>
      <c r="D758" s="81">
        <v>10</v>
      </c>
      <c r="E758" s="81">
        <v>6</v>
      </c>
      <c r="F758" s="82" t="s">
        <v>608</v>
      </c>
      <c r="G758" s="83" t="s">
        <v>0</v>
      </c>
      <c r="H758" s="67">
        <v>308505.63</v>
      </c>
      <c r="I758" s="1"/>
    </row>
    <row r="759" spans="1:9" ht="94.5" x14ac:dyDescent="0.25">
      <c r="A759" s="3"/>
      <c r="B759" s="68" t="s">
        <v>696</v>
      </c>
      <c r="C759" s="80">
        <v>709</v>
      </c>
      <c r="D759" s="81">
        <v>10</v>
      </c>
      <c r="E759" s="81">
        <v>6</v>
      </c>
      <c r="F759" s="82" t="s">
        <v>697</v>
      </c>
      <c r="G759" s="83" t="s">
        <v>0</v>
      </c>
      <c r="H759" s="67">
        <v>308505.63</v>
      </c>
      <c r="I759" s="1"/>
    </row>
    <row r="760" spans="1:9" ht="63" x14ac:dyDescent="0.25">
      <c r="A760" s="3"/>
      <c r="B760" s="68" t="s">
        <v>48</v>
      </c>
      <c r="C760" s="80">
        <v>709</v>
      </c>
      <c r="D760" s="81">
        <v>10</v>
      </c>
      <c r="E760" s="81">
        <v>6</v>
      </c>
      <c r="F760" s="82" t="s">
        <v>697</v>
      </c>
      <c r="G760" s="83" t="s">
        <v>47</v>
      </c>
      <c r="H760" s="67">
        <v>308505.63</v>
      </c>
      <c r="I760" s="1"/>
    </row>
    <row r="761" spans="1:9" ht="31.5" x14ac:dyDescent="0.25">
      <c r="A761" s="3"/>
      <c r="B761" s="74" t="s">
        <v>177</v>
      </c>
      <c r="C761" s="76">
        <v>711</v>
      </c>
      <c r="D761" s="77">
        <v>0</v>
      </c>
      <c r="E761" s="77">
        <v>0</v>
      </c>
      <c r="F761" s="78" t="s">
        <v>0</v>
      </c>
      <c r="G761" s="79" t="s">
        <v>0</v>
      </c>
      <c r="H761" s="75">
        <v>39198321.170000002</v>
      </c>
      <c r="I761" s="1"/>
    </row>
    <row r="762" spans="1:9" x14ac:dyDescent="0.25">
      <c r="A762" s="3"/>
      <c r="B762" s="68" t="s">
        <v>176</v>
      </c>
      <c r="C762" s="80">
        <v>711</v>
      </c>
      <c r="D762" s="81">
        <v>11</v>
      </c>
      <c r="E762" s="81">
        <v>0</v>
      </c>
      <c r="F762" s="82" t="s">
        <v>0</v>
      </c>
      <c r="G762" s="83" t="s">
        <v>0</v>
      </c>
      <c r="H762" s="67">
        <v>39198321.170000002</v>
      </c>
      <c r="I762" s="1"/>
    </row>
    <row r="763" spans="1:9" x14ac:dyDescent="0.25">
      <c r="A763" s="3"/>
      <c r="B763" s="68" t="s">
        <v>175</v>
      </c>
      <c r="C763" s="80">
        <v>711</v>
      </c>
      <c r="D763" s="81">
        <v>11</v>
      </c>
      <c r="E763" s="81">
        <v>1</v>
      </c>
      <c r="F763" s="82" t="s">
        <v>0</v>
      </c>
      <c r="G763" s="83" t="s">
        <v>0</v>
      </c>
      <c r="H763" s="67">
        <v>36739921</v>
      </c>
      <c r="I763" s="1"/>
    </row>
    <row r="764" spans="1:9" ht="31.5" x14ac:dyDescent="0.25">
      <c r="A764" s="3"/>
      <c r="B764" s="68" t="s">
        <v>157</v>
      </c>
      <c r="C764" s="80">
        <v>711</v>
      </c>
      <c r="D764" s="81">
        <v>11</v>
      </c>
      <c r="E764" s="81">
        <v>1</v>
      </c>
      <c r="F764" s="82" t="s">
        <v>156</v>
      </c>
      <c r="G764" s="83" t="s">
        <v>0</v>
      </c>
      <c r="H764" s="67">
        <v>36739921</v>
      </c>
      <c r="I764" s="1"/>
    </row>
    <row r="765" spans="1:9" ht="31.5" x14ac:dyDescent="0.25">
      <c r="A765" s="3"/>
      <c r="B765" s="68" t="s">
        <v>164</v>
      </c>
      <c r="C765" s="80">
        <v>711</v>
      </c>
      <c r="D765" s="81">
        <v>11</v>
      </c>
      <c r="E765" s="81">
        <v>1</v>
      </c>
      <c r="F765" s="82" t="s">
        <v>163</v>
      </c>
      <c r="G765" s="83" t="s">
        <v>0</v>
      </c>
      <c r="H765" s="67">
        <v>36739921</v>
      </c>
      <c r="I765" s="1"/>
    </row>
    <row r="766" spans="1:9" ht="47.25" x14ac:dyDescent="0.25">
      <c r="A766" s="3"/>
      <c r="B766" s="68" t="s">
        <v>174</v>
      </c>
      <c r="C766" s="80">
        <v>711</v>
      </c>
      <c r="D766" s="81">
        <v>11</v>
      </c>
      <c r="E766" s="81">
        <v>1</v>
      </c>
      <c r="F766" s="82" t="s">
        <v>173</v>
      </c>
      <c r="G766" s="83" t="s">
        <v>0</v>
      </c>
      <c r="H766" s="67">
        <v>15475909</v>
      </c>
      <c r="I766" s="1"/>
    </row>
    <row r="767" spans="1:9" ht="31.5" x14ac:dyDescent="0.25">
      <c r="A767" s="3"/>
      <c r="B767" s="68" t="s">
        <v>169</v>
      </c>
      <c r="C767" s="80">
        <v>711</v>
      </c>
      <c r="D767" s="81">
        <v>11</v>
      </c>
      <c r="E767" s="81">
        <v>1</v>
      </c>
      <c r="F767" s="82" t="s">
        <v>172</v>
      </c>
      <c r="G767" s="83" t="s">
        <v>0</v>
      </c>
      <c r="H767" s="67">
        <v>15475909</v>
      </c>
      <c r="I767" s="1"/>
    </row>
    <row r="768" spans="1:9" ht="31.5" x14ac:dyDescent="0.25">
      <c r="A768" s="3"/>
      <c r="B768" s="68" t="s">
        <v>168</v>
      </c>
      <c r="C768" s="80">
        <v>711</v>
      </c>
      <c r="D768" s="81">
        <v>11</v>
      </c>
      <c r="E768" s="81">
        <v>1</v>
      </c>
      <c r="F768" s="82" t="s">
        <v>172</v>
      </c>
      <c r="G768" s="83" t="s">
        <v>166</v>
      </c>
      <c r="H768" s="67">
        <v>15475909</v>
      </c>
      <c r="I768" s="1"/>
    </row>
    <row r="769" spans="1:9" ht="31.5" x14ac:dyDescent="0.25">
      <c r="A769" s="3"/>
      <c r="B769" s="68" t="s">
        <v>171</v>
      </c>
      <c r="C769" s="80">
        <v>711</v>
      </c>
      <c r="D769" s="81">
        <v>11</v>
      </c>
      <c r="E769" s="81">
        <v>1</v>
      </c>
      <c r="F769" s="82" t="s">
        <v>170</v>
      </c>
      <c r="G769" s="83" t="s">
        <v>0</v>
      </c>
      <c r="H769" s="67">
        <v>21264012</v>
      </c>
      <c r="I769" s="1"/>
    </row>
    <row r="770" spans="1:9" ht="31.5" x14ac:dyDescent="0.25">
      <c r="A770" s="3"/>
      <c r="B770" s="68" t="s">
        <v>169</v>
      </c>
      <c r="C770" s="80">
        <v>711</v>
      </c>
      <c r="D770" s="81">
        <v>11</v>
      </c>
      <c r="E770" s="81">
        <v>1</v>
      </c>
      <c r="F770" s="82" t="s">
        <v>167</v>
      </c>
      <c r="G770" s="83" t="s">
        <v>0</v>
      </c>
      <c r="H770" s="67">
        <v>21264012</v>
      </c>
      <c r="I770" s="1"/>
    </row>
    <row r="771" spans="1:9" ht="31.5" x14ac:dyDescent="0.25">
      <c r="A771" s="3"/>
      <c r="B771" s="68" t="s">
        <v>168</v>
      </c>
      <c r="C771" s="80">
        <v>711</v>
      </c>
      <c r="D771" s="81">
        <v>11</v>
      </c>
      <c r="E771" s="81">
        <v>1</v>
      </c>
      <c r="F771" s="82" t="s">
        <v>167</v>
      </c>
      <c r="G771" s="83" t="s">
        <v>166</v>
      </c>
      <c r="H771" s="67">
        <v>21264012</v>
      </c>
      <c r="I771" s="1"/>
    </row>
    <row r="772" spans="1:9" x14ac:dyDescent="0.25">
      <c r="A772" s="3"/>
      <c r="B772" s="68" t="s">
        <v>165</v>
      </c>
      <c r="C772" s="80">
        <v>711</v>
      </c>
      <c r="D772" s="81">
        <v>11</v>
      </c>
      <c r="E772" s="81">
        <v>2</v>
      </c>
      <c r="F772" s="82" t="s">
        <v>0</v>
      </c>
      <c r="G772" s="83" t="s">
        <v>0</v>
      </c>
      <c r="H772" s="67">
        <v>317790</v>
      </c>
      <c r="I772" s="1"/>
    </row>
    <row r="773" spans="1:9" ht="31.5" x14ac:dyDescent="0.25">
      <c r="A773" s="3"/>
      <c r="B773" s="68" t="s">
        <v>157</v>
      </c>
      <c r="C773" s="80">
        <v>711</v>
      </c>
      <c r="D773" s="81">
        <v>11</v>
      </c>
      <c r="E773" s="81">
        <v>2</v>
      </c>
      <c r="F773" s="82" t="s">
        <v>156</v>
      </c>
      <c r="G773" s="83" t="s">
        <v>0</v>
      </c>
      <c r="H773" s="67">
        <v>317790</v>
      </c>
      <c r="I773" s="1"/>
    </row>
    <row r="774" spans="1:9" ht="31.5" x14ac:dyDescent="0.25">
      <c r="A774" s="3"/>
      <c r="B774" s="68" t="s">
        <v>164</v>
      </c>
      <c r="C774" s="80">
        <v>711</v>
      </c>
      <c r="D774" s="81">
        <v>11</v>
      </c>
      <c r="E774" s="81">
        <v>2</v>
      </c>
      <c r="F774" s="82" t="s">
        <v>163</v>
      </c>
      <c r="G774" s="83" t="s">
        <v>0</v>
      </c>
      <c r="H774" s="67">
        <v>317790</v>
      </c>
      <c r="I774" s="1"/>
    </row>
    <row r="775" spans="1:9" ht="31.5" x14ac:dyDescent="0.25">
      <c r="A775" s="3"/>
      <c r="B775" s="68" t="s">
        <v>162</v>
      </c>
      <c r="C775" s="80">
        <v>711</v>
      </c>
      <c r="D775" s="81">
        <v>11</v>
      </c>
      <c r="E775" s="81">
        <v>2</v>
      </c>
      <c r="F775" s="82" t="s">
        <v>161</v>
      </c>
      <c r="G775" s="83" t="s">
        <v>0</v>
      </c>
      <c r="H775" s="67">
        <v>317790</v>
      </c>
      <c r="I775" s="1"/>
    </row>
    <row r="776" spans="1:9" x14ac:dyDescent="0.25">
      <c r="A776" s="3"/>
      <c r="B776" s="68" t="s">
        <v>160</v>
      </c>
      <c r="C776" s="80">
        <v>711</v>
      </c>
      <c r="D776" s="81">
        <v>11</v>
      </c>
      <c r="E776" s="81">
        <v>2</v>
      </c>
      <c r="F776" s="82" t="s">
        <v>159</v>
      </c>
      <c r="G776" s="83" t="s">
        <v>0</v>
      </c>
      <c r="H776" s="67">
        <v>317790</v>
      </c>
      <c r="I776" s="1"/>
    </row>
    <row r="777" spans="1:9" ht="63" x14ac:dyDescent="0.25">
      <c r="A777" s="3"/>
      <c r="B777" s="68" t="s">
        <v>48</v>
      </c>
      <c r="C777" s="80">
        <v>711</v>
      </c>
      <c r="D777" s="81">
        <v>11</v>
      </c>
      <c r="E777" s="81">
        <v>2</v>
      </c>
      <c r="F777" s="82" t="s">
        <v>159</v>
      </c>
      <c r="G777" s="83" t="s">
        <v>47</v>
      </c>
      <c r="H777" s="67">
        <v>104509.5</v>
      </c>
      <c r="I777" s="1"/>
    </row>
    <row r="778" spans="1:9" ht="31.5" x14ac:dyDescent="0.25">
      <c r="A778" s="3"/>
      <c r="B778" s="68" t="s">
        <v>3</v>
      </c>
      <c r="C778" s="80">
        <v>711</v>
      </c>
      <c r="D778" s="81">
        <v>11</v>
      </c>
      <c r="E778" s="81">
        <v>2</v>
      </c>
      <c r="F778" s="82" t="s">
        <v>159</v>
      </c>
      <c r="G778" s="83" t="s">
        <v>1</v>
      </c>
      <c r="H778" s="67">
        <v>195280.5</v>
      </c>
      <c r="I778" s="1"/>
    </row>
    <row r="779" spans="1:9" x14ac:dyDescent="0.25">
      <c r="A779" s="3"/>
      <c r="B779" s="68" t="s">
        <v>146</v>
      </c>
      <c r="C779" s="80">
        <v>711</v>
      </c>
      <c r="D779" s="81">
        <v>11</v>
      </c>
      <c r="E779" s="81">
        <v>2</v>
      </c>
      <c r="F779" s="82" t="s">
        <v>159</v>
      </c>
      <c r="G779" s="83" t="s">
        <v>144</v>
      </c>
      <c r="H779" s="67">
        <v>18000</v>
      </c>
      <c r="I779" s="1"/>
    </row>
    <row r="780" spans="1:9" x14ac:dyDescent="0.25">
      <c r="A780" s="3"/>
      <c r="B780" s="68" t="s">
        <v>158</v>
      </c>
      <c r="C780" s="80">
        <v>711</v>
      </c>
      <c r="D780" s="81">
        <v>11</v>
      </c>
      <c r="E780" s="81">
        <v>5</v>
      </c>
      <c r="F780" s="82" t="s">
        <v>0</v>
      </c>
      <c r="G780" s="83" t="s">
        <v>0</v>
      </c>
      <c r="H780" s="67">
        <v>2140610.17</v>
      </c>
      <c r="I780" s="1"/>
    </row>
    <row r="781" spans="1:9" ht="31.5" x14ac:dyDescent="0.25">
      <c r="A781" s="3"/>
      <c r="B781" s="68" t="s">
        <v>157</v>
      </c>
      <c r="C781" s="80">
        <v>711</v>
      </c>
      <c r="D781" s="81">
        <v>11</v>
      </c>
      <c r="E781" s="81">
        <v>5</v>
      </c>
      <c r="F781" s="82" t="s">
        <v>156</v>
      </c>
      <c r="G781" s="83" t="s">
        <v>0</v>
      </c>
      <c r="H781" s="67">
        <v>2109044.6800000002</v>
      </c>
      <c r="I781" s="1"/>
    </row>
    <row r="782" spans="1:9" ht="63" x14ac:dyDescent="0.25">
      <c r="A782" s="3"/>
      <c r="B782" s="68" t="s">
        <v>155</v>
      </c>
      <c r="C782" s="80">
        <v>711</v>
      </c>
      <c r="D782" s="81">
        <v>11</v>
      </c>
      <c r="E782" s="81">
        <v>5</v>
      </c>
      <c r="F782" s="82" t="s">
        <v>154</v>
      </c>
      <c r="G782" s="83" t="s">
        <v>0</v>
      </c>
      <c r="H782" s="67">
        <v>2109044.6800000002</v>
      </c>
      <c r="I782" s="1"/>
    </row>
    <row r="783" spans="1:9" x14ac:dyDescent="0.25">
      <c r="A783" s="3"/>
      <c r="B783" s="68" t="s">
        <v>51</v>
      </c>
      <c r="C783" s="80">
        <v>711</v>
      </c>
      <c r="D783" s="81">
        <v>11</v>
      </c>
      <c r="E783" s="81">
        <v>5</v>
      </c>
      <c r="F783" s="82" t="s">
        <v>153</v>
      </c>
      <c r="G783" s="83" t="s">
        <v>0</v>
      </c>
      <c r="H783" s="67">
        <v>2109044.6800000002</v>
      </c>
      <c r="I783" s="1"/>
    </row>
    <row r="784" spans="1:9" x14ac:dyDescent="0.25">
      <c r="A784" s="3"/>
      <c r="B784" s="68" t="s">
        <v>69</v>
      </c>
      <c r="C784" s="80">
        <v>711</v>
      </c>
      <c r="D784" s="81">
        <v>11</v>
      </c>
      <c r="E784" s="81">
        <v>5</v>
      </c>
      <c r="F784" s="82" t="s">
        <v>152</v>
      </c>
      <c r="G784" s="83" t="s">
        <v>0</v>
      </c>
      <c r="H784" s="67">
        <v>203900.08</v>
      </c>
      <c r="I784" s="1"/>
    </row>
    <row r="785" spans="1:9" ht="63" x14ac:dyDescent="0.25">
      <c r="A785" s="3"/>
      <c r="B785" s="68" t="s">
        <v>48</v>
      </c>
      <c r="C785" s="80">
        <v>711</v>
      </c>
      <c r="D785" s="81">
        <v>11</v>
      </c>
      <c r="E785" s="81">
        <v>5</v>
      </c>
      <c r="F785" s="82" t="s">
        <v>152</v>
      </c>
      <c r="G785" s="83" t="s">
        <v>47</v>
      </c>
      <c r="H785" s="67">
        <v>44320.08</v>
      </c>
      <c r="I785" s="1"/>
    </row>
    <row r="786" spans="1:9" ht="31.5" x14ac:dyDescent="0.25">
      <c r="A786" s="3"/>
      <c r="B786" s="68" t="s">
        <v>3</v>
      </c>
      <c r="C786" s="80">
        <v>711</v>
      </c>
      <c r="D786" s="81">
        <v>11</v>
      </c>
      <c r="E786" s="81">
        <v>5</v>
      </c>
      <c r="F786" s="82" t="s">
        <v>152</v>
      </c>
      <c r="G786" s="83" t="s">
        <v>1</v>
      </c>
      <c r="H786" s="67">
        <v>159580</v>
      </c>
      <c r="I786" s="1"/>
    </row>
    <row r="787" spans="1:9" ht="31.5" x14ac:dyDescent="0.25">
      <c r="A787" s="3"/>
      <c r="B787" s="68" t="s">
        <v>65</v>
      </c>
      <c r="C787" s="80">
        <v>711</v>
      </c>
      <c r="D787" s="81">
        <v>11</v>
      </c>
      <c r="E787" s="81">
        <v>5</v>
      </c>
      <c r="F787" s="82" t="s">
        <v>151</v>
      </c>
      <c r="G787" s="83" t="s">
        <v>0</v>
      </c>
      <c r="H787" s="67">
        <v>1890144.6</v>
      </c>
      <c r="I787" s="1"/>
    </row>
    <row r="788" spans="1:9" ht="63" x14ac:dyDescent="0.25">
      <c r="A788" s="3"/>
      <c r="B788" s="68" t="s">
        <v>48</v>
      </c>
      <c r="C788" s="80">
        <v>711</v>
      </c>
      <c r="D788" s="81">
        <v>11</v>
      </c>
      <c r="E788" s="81">
        <v>5</v>
      </c>
      <c r="F788" s="82" t="s">
        <v>151</v>
      </c>
      <c r="G788" s="83" t="s">
        <v>47</v>
      </c>
      <c r="H788" s="67">
        <v>1890144.6</v>
      </c>
      <c r="I788" s="1"/>
    </row>
    <row r="789" spans="1:9" x14ac:dyDescent="0.25">
      <c r="A789" s="3"/>
      <c r="B789" s="68" t="s">
        <v>63</v>
      </c>
      <c r="C789" s="80">
        <v>711</v>
      </c>
      <c r="D789" s="81">
        <v>11</v>
      </c>
      <c r="E789" s="81">
        <v>5</v>
      </c>
      <c r="F789" s="82" t="s">
        <v>150</v>
      </c>
      <c r="G789" s="83" t="s">
        <v>0</v>
      </c>
      <c r="H789" s="67">
        <v>15000</v>
      </c>
      <c r="I789" s="1"/>
    </row>
    <row r="790" spans="1:9" ht="31.5" x14ac:dyDescent="0.25">
      <c r="A790" s="3"/>
      <c r="B790" s="68" t="s">
        <v>3</v>
      </c>
      <c r="C790" s="80">
        <v>711</v>
      </c>
      <c r="D790" s="81">
        <v>11</v>
      </c>
      <c r="E790" s="81">
        <v>5</v>
      </c>
      <c r="F790" s="82" t="s">
        <v>150</v>
      </c>
      <c r="G790" s="83" t="s">
        <v>1</v>
      </c>
      <c r="H790" s="67">
        <v>15000</v>
      </c>
      <c r="I790" s="1"/>
    </row>
    <row r="791" spans="1:9" ht="31.5" x14ac:dyDescent="0.25">
      <c r="A791" s="3"/>
      <c r="B791" s="68" t="s">
        <v>118</v>
      </c>
      <c r="C791" s="80">
        <v>711</v>
      </c>
      <c r="D791" s="81">
        <v>11</v>
      </c>
      <c r="E791" s="81">
        <v>5</v>
      </c>
      <c r="F791" s="82" t="s">
        <v>117</v>
      </c>
      <c r="G791" s="83" t="s">
        <v>0</v>
      </c>
      <c r="H791" s="67">
        <v>31565.49</v>
      </c>
      <c r="I791" s="1"/>
    </row>
    <row r="792" spans="1:9" x14ac:dyDescent="0.25">
      <c r="A792" s="3"/>
      <c r="B792" s="68" t="s">
        <v>609</v>
      </c>
      <c r="C792" s="80">
        <v>711</v>
      </c>
      <c r="D792" s="81">
        <v>11</v>
      </c>
      <c r="E792" s="81">
        <v>5</v>
      </c>
      <c r="F792" s="82" t="s">
        <v>608</v>
      </c>
      <c r="G792" s="83" t="s">
        <v>0</v>
      </c>
      <c r="H792" s="67">
        <v>31565.49</v>
      </c>
      <c r="I792" s="1"/>
    </row>
    <row r="793" spans="1:9" ht="94.5" x14ac:dyDescent="0.25">
      <c r="A793" s="3"/>
      <c r="B793" s="68" t="s">
        <v>696</v>
      </c>
      <c r="C793" s="80">
        <v>711</v>
      </c>
      <c r="D793" s="81">
        <v>11</v>
      </c>
      <c r="E793" s="81">
        <v>5</v>
      </c>
      <c r="F793" s="82" t="s">
        <v>697</v>
      </c>
      <c r="G793" s="83" t="s">
        <v>0</v>
      </c>
      <c r="H793" s="67">
        <v>31565.49</v>
      </c>
      <c r="I793" s="1"/>
    </row>
    <row r="794" spans="1:9" ht="63" x14ac:dyDescent="0.25">
      <c r="A794" s="3"/>
      <c r="B794" s="68" t="s">
        <v>48</v>
      </c>
      <c r="C794" s="80">
        <v>711</v>
      </c>
      <c r="D794" s="81">
        <v>11</v>
      </c>
      <c r="E794" s="81">
        <v>5</v>
      </c>
      <c r="F794" s="82" t="s">
        <v>697</v>
      </c>
      <c r="G794" s="83" t="s">
        <v>47</v>
      </c>
      <c r="H794" s="67">
        <v>31565.49</v>
      </c>
      <c r="I794" s="1"/>
    </row>
    <row r="795" spans="1:9" ht="47.25" x14ac:dyDescent="0.25">
      <c r="A795" s="3"/>
      <c r="B795" s="74" t="s">
        <v>149</v>
      </c>
      <c r="C795" s="76">
        <v>731</v>
      </c>
      <c r="D795" s="77">
        <v>0</v>
      </c>
      <c r="E795" s="77">
        <v>0</v>
      </c>
      <c r="F795" s="78" t="s">
        <v>0</v>
      </c>
      <c r="G795" s="79" t="s">
        <v>0</v>
      </c>
      <c r="H795" s="75">
        <v>4967719.84</v>
      </c>
      <c r="I795" s="1"/>
    </row>
    <row r="796" spans="1:9" x14ac:dyDescent="0.25">
      <c r="A796" s="3"/>
      <c r="B796" s="68" t="s">
        <v>71</v>
      </c>
      <c r="C796" s="80">
        <v>731</v>
      </c>
      <c r="D796" s="81">
        <v>1</v>
      </c>
      <c r="E796" s="81">
        <v>0</v>
      </c>
      <c r="F796" s="82" t="s">
        <v>0</v>
      </c>
      <c r="G796" s="83" t="s">
        <v>0</v>
      </c>
      <c r="H796" s="67">
        <v>96000</v>
      </c>
      <c r="I796" s="1"/>
    </row>
    <row r="797" spans="1:9" x14ac:dyDescent="0.25">
      <c r="A797" s="3"/>
      <c r="B797" s="68" t="s">
        <v>148</v>
      </c>
      <c r="C797" s="80">
        <v>731</v>
      </c>
      <c r="D797" s="81">
        <v>1</v>
      </c>
      <c r="E797" s="81">
        <v>13</v>
      </c>
      <c r="F797" s="82" t="s">
        <v>0</v>
      </c>
      <c r="G797" s="83" t="s">
        <v>0</v>
      </c>
      <c r="H797" s="67">
        <v>96000</v>
      </c>
      <c r="I797" s="1"/>
    </row>
    <row r="798" spans="1:9" ht="31.5" x14ac:dyDescent="0.25">
      <c r="A798" s="3"/>
      <c r="B798" s="68" t="s">
        <v>142</v>
      </c>
      <c r="C798" s="80">
        <v>731</v>
      </c>
      <c r="D798" s="81">
        <v>1</v>
      </c>
      <c r="E798" s="81">
        <v>13</v>
      </c>
      <c r="F798" s="82" t="s">
        <v>141</v>
      </c>
      <c r="G798" s="83" t="s">
        <v>0</v>
      </c>
      <c r="H798" s="67">
        <v>96000</v>
      </c>
      <c r="I798" s="1"/>
    </row>
    <row r="799" spans="1:9" ht="47.25" x14ac:dyDescent="0.25">
      <c r="A799" s="3"/>
      <c r="B799" s="68" t="s">
        <v>134</v>
      </c>
      <c r="C799" s="80">
        <v>731</v>
      </c>
      <c r="D799" s="81">
        <v>1</v>
      </c>
      <c r="E799" s="81">
        <v>13</v>
      </c>
      <c r="F799" s="82" t="s">
        <v>133</v>
      </c>
      <c r="G799" s="83" t="s">
        <v>0</v>
      </c>
      <c r="H799" s="67">
        <v>96000</v>
      </c>
      <c r="I799" s="1"/>
    </row>
    <row r="800" spans="1:9" x14ac:dyDescent="0.25">
      <c r="A800" s="3"/>
      <c r="B800" s="68" t="s">
        <v>51</v>
      </c>
      <c r="C800" s="80">
        <v>731</v>
      </c>
      <c r="D800" s="81">
        <v>1</v>
      </c>
      <c r="E800" s="81">
        <v>13</v>
      </c>
      <c r="F800" s="82" t="s">
        <v>132</v>
      </c>
      <c r="G800" s="83" t="s">
        <v>0</v>
      </c>
      <c r="H800" s="67">
        <v>96000</v>
      </c>
      <c r="I800" s="1"/>
    </row>
    <row r="801" spans="1:9" ht="31.5" x14ac:dyDescent="0.25">
      <c r="A801" s="3"/>
      <c r="B801" s="68" t="s">
        <v>147</v>
      </c>
      <c r="C801" s="80">
        <v>731</v>
      </c>
      <c r="D801" s="81">
        <v>1</v>
      </c>
      <c r="E801" s="81">
        <v>13</v>
      </c>
      <c r="F801" s="82" t="s">
        <v>145</v>
      </c>
      <c r="G801" s="83" t="s">
        <v>0</v>
      </c>
      <c r="H801" s="67">
        <v>96000</v>
      </c>
      <c r="I801" s="1"/>
    </row>
    <row r="802" spans="1:9" ht="31.5" x14ac:dyDescent="0.25">
      <c r="A802" s="3"/>
      <c r="B802" s="68" t="s">
        <v>3</v>
      </c>
      <c r="C802" s="80">
        <v>731</v>
      </c>
      <c r="D802" s="81">
        <v>1</v>
      </c>
      <c r="E802" s="81">
        <v>13</v>
      </c>
      <c r="F802" s="82" t="s">
        <v>145</v>
      </c>
      <c r="G802" s="83" t="s">
        <v>1</v>
      </c>
      <c r="H802" s="67">
        <v>10000</v>
      </c>
      <c r="I802" s="1"/>
    </row>
    <row r="803" spans="1:9" x14ac:dyDescent="0.25">
      <c r="A803" s="3"/>
      <c r="B803" s="68" t="s">
        <v>146</v>
      </c>
      <c r="C803" s="80">
        <v>731</v>
      </c>
      <c r="D803" s="81">
        <v>1</v>
      </c>
      <c r="E803" s="81">
        <v>13</v>
      </c>
      <c r="F803" s="82" t="s">
        <v>145</v>
      </c>
      <c r="G803" s="83" t="s">
        <v>144</v>
      </c>
      <c r="H803" s="67">
        <v>86000</v>
      </c>
      <c r="I803" s="1"/>
    </row>
    <row r="804" spans="1:9" x14ac:dyDescent="0.25">
      <c r="A804" s="3"/>
      <c r="B804" s="68" t="s">
        <v>45</v>
      </c>
      <c r="C804" s="80">
        <v>731</v>
      </c>
      <c r="D804" s="81">
        <v>4</v>
      </c>
      <c r="E804" s="81">
        <v>0</v>
      </c>
      <c r="F804" s="82" t="s">
        <v>0</v>
      </c>
      <c r="G804" s="83" t="s">
        <v>0</v>
      </c>
      <c r="H804" s="67">
        <v>4871719.84</v>
      </c>
      <c r="I804" s="1"/>
    </row>
    <row r="805" spans="1:9" x14ac:dyDescent="0.25">
      <c r="A805" s="3"/>
      <c r="B805" s="68" t="s">
        <v>143</v>
      </c>
      <c r="C805" s="80">
        <v>731</v>
      </c>
      <c r="D805" s="81">
        <v>4</v>
      </c>
      <c r="E805" s="81">
        <v>5</v>
      </c>
      <c r="F805" s="82" t="s">
        <v>0</v>
      </c>
      <c r="G805" s="83" t="s">
        <v>0</v>
      </c>
      <c r="H805" s="67">
        <v>4871719.84</v>
      </c>
      <c r="I805" s="1"/>
    </row>
    <row r="806" spans="1:9" ht="31.5" x14ac:dyDescent="0.25">
      <c r="A806" s="3"/>
      <c r="B806" s="68" t="s">
        <v>142</v>
      </c>
      <c r="C806" s="80">
        <v>731</v>
      </c>
      <c r="D806" s="81">
        <v>4</v>
      </c>
      <c r="E806" s="81">
        <v>5</v>
      </c>
      <c r="F806" s="82" t="s">
        <v>141</v>
      </c>
      <c r="G806" s="83" t="s">
        <v>0</v>
      </c>
      <c r="H806" s="67">
        <v>4823450.4400000004</v>
      </c>
      <c r="I806" s="1"/>
    </row>
    <row r="807" spans="1:9" ht="47.25" x14ac:dyDescent="0.25">
      <c r="A807" s="3"/>
      <c r="B807" s="68" t="s">
        <v>140</v>
      </c>
      <c r="C807" s="80">
        <v>731</v>
      </c>
      <c r="D807" s="81">
        <v>4</v>
      </c>
      <c r="E807" s="81">
        <v>5</v>
      </c>
      <c r="F807" s="82" t="s">
        <v>139</v>
      </c>
      <c r="G807" s="83" t="s">
        <v>0</v>
      </c>
      <c r="H807" s="67">
        <v>223690.52</v>
      </c>
      <c r="I807" s="1"/>
    </row>
    <row r="808" spans="1:9" ht="31.5" x14ac:dyDescent="0.25">
      <c r="A808" s="3"/>
      <c r="B808" s="68" t="s">
        <v>138</v>
      </c>
      <c r="C808" s="80">
        <v>731</v>
      </c>
      <c r="D808" s="81">
        <v>4</v>
      </c>
      <c r="E808" s="81">
        <v>5</v>
      </c>
      <c r="F808" s="82" t="s">
        <v>137</v>
      </c>
      <c r="G808" s="83" t="s">
        <v>0</v>
      </c>
      <c r="H808" s="67">
        <v>223690.52</v>
      </c>
      <c r="I808" s="1"/>
    </row>
    <row r="809" spans="1:9" ht="47.25" x14ac:dyDescent="0.25">
      <c r="A809" s="3"/>
      <c r="B809" s="68" t="s">
        <v>136</v>
      </c>
      <c r="C809" s="80">
        <v>731</v>
      </c>
      <c r="D809" s="81">
        <v>4</v>
      </c>
      <c r="E809" s="81">
        <v>5</v>
      </c>
      <c r="F809" s="82" t="s">
        <v>135</v>
      </c>
      <c r="G809" s="83" t="s">
        <v>0</v>
      </c>
      <c r="H809" s="67">
        <v>223690.52</v>
      </c>
      <c r="I809" s="1"/>
    </row>
    <row r="810" spans="1:9" ht="31.5" x14ac:dyDescent="0.25">
      <c r="A810" s="3"/>
      <c r="B810" s="68" t="s">
        <v>3</v>
      </c>
      <c r="C810" s="80">
        <v>731</v>
      </c>
      <c r="D810" s="81">
        <v>4</v>
      </c>
      <c r="E810" s="81">
        <v>5</v>
      </c>
      <c r="F810" s="82" t="s">
        <v>135</v>
      </c>
      <c r="G810" s="83" t="s">
        <v>1</v>
      </c>
      <c r="H810" s="67">
        <v>223690.52</v>
      </c>
      <c r="I810" s="1"/>
    </row>
    <row r="811" spans="1:9" ht="47.25" x14ac:dyDescent="0.25">
      <c r="A811" s="3"/>
      <c r="B811" s="68" t="s">
        <v>134</v>
      </c>
      <c r="C811" s="80">
        <v>731</v>
      </c>
      <c r="D811" s="81">
        <v>4</v>
      </c>
      <c r="E811" s="81">
        <v>5</v>
      </c>
      <c r="F811" s="82" t="s">
        <v>133</v>
      </c>
      <c r="G811" s="83" t="s">
        <v>0</v>
      </c>
      <c r="H811" s="67">
        <v>4599759.92</v>
      </c>
      <c r="I811" s="1"/>
    </row>
    <row r="812" spans="1:9" x14ac:dyDescent="0.25">
      <c r="A812" s="3"/>
      <c r="B812" s="68" t="s">
        <v>51</v>
      </c>
      <c r="C812" s="80">
        <v>731</v>
      </c>
      <c r="D812" s="81">
        <v>4</v>
      </c>
      <c r="E812" s="81">
        <v>5</v>
      </c>
      <c r="F812" s="82" t="s">
        <v>132</v>
      </c>
      <c r="G812" s="83" t="s">
        <v>0</v>
      </c>
      <c r="H812" s="67">
        <v>4599759.92</v>
      </c>
      <c r="I812" s="1"/>
    </row>
    <row r="813" spans="1:9" x14ac:dyDescent="0.25">
      <c r="A813" s="3"/>
      <c r="B813" s="68" t="s">
        <v>69</v>
      </c>
      <c r="C813" s="80">
        <v>731</v>
      </c>
      <c r="D813" s="81">
        <v>4</v>
      </c>
      <c r="E813" s="81">
        <v>5</v>
      </c>
      <c r="F813" s="82" t="s">
        <v>131</v>
      </c>
      <c r="G813" s="83" t="s">
        <v>0</v>
      </c>
      <c r="H813" s="67">
        <v>809624.62</v>
      </c>
      <c r="I813" s="1"/>
    </row>
    <row r="814" spans="1:9" ht="63" x14ac:dyDescent="0.25">
      <c r="A814" s="3"/>
      <c r="B814" s="68" t="s">
        <v>48</v>
      </c>
      <c r="C814" s="80">
        <v>731</v>
      </c>
      <c r="D814" s="81">
        <v>4</v>
      </c>
      <c r="E814" s="81">
        <v>5</v>
      </c>
      <c r="F814" s="82" t="s">
        <v>131</v>
      </c>
      <c r="G814" s="83" t="s">
        <v>47</v>
      </c>
      <c r="H814" s="67">
        <v>27700</v>
      </c>
      <c r="I814" s="1"/>
    </row>
    <row r="815" spans="1:9" ht="31.5" x14ac:dyDescent="0.25">
      <c r="A815" s="3"/>
      <c r="B815" s="68" t="s">
        <v>3</v>
      </c>
      <c r="C815" s="80">
        <v>731</v>
      </c>
      <c r="D815" s="81">
        <v>4</v>
      </c>
      <c r="E815" s="81">
        <v>5</v>
      </c>
      <c r="F815" s="82" t="s">
        <v>131</v>
      </c>
      <c r="G815" s="83" t="s">
        <v>1</v>
      </c>
      <c r="H815" s="67">
        <v>781368</v>
      </c>
      <c r="I815" s="1"/>
    </row>
    <row r="816" spans="1:9" x14ac:dyDescent="0.25">
      <c r="A816" s="3"/>
      <c r="B816" s="68" t="s">
        <v>68</v>
      </c>
      <c r="C816" s="80">
        <v>731</v>
      </c>
      <c r="D816" s="81">
        <v>4</v>
      </c>
      <c r="E816" s="81">
        <v>5</v>
      </c>
      <c r="F816" s="82" t="s">
        <v>131</v>
      </c>
      <c r="G816" s="83" t="s">
        <v>66</v>
      </c>
      <c r="H816" s="67">
        <v>556.62</v>
      </c>
      <c r="I816" s="1"/>
    </row>
    <row r="817" spans="1:9" ht="31.5" x14ac:dyDescent="0.25">
      <c r="A817" s="3"/>
      <c r="B817" s="68" t="s">
        <v>65</v>
      </c>
      <c r="C817" s="80">
        <v>731</v>
      </c>
      <c r="D817" s="81">
        <v>4</v>
      </c>
      <c r="E817" s="81">
        <v>5</v>
      </c>
      <c r="F817" s="82" t="s">
        <v>130</v>
      </c>
      <c r="G817" s="83" t="s">
        <v>0</v>
      </c>
      <c r="H817" s="67">
        <v>1451870.33</v>
      </c>
      <c r="I817" s="1"/>
    </row>
    <row r="818" spans="1:9" ht="63" x14ac:dyDescent="0.25">
      <c r="A818" s="3"/>
      <c r="B818" s="68" t="s">
        <v>48</v>
      </c>
      <c r="C818" s="80">
        <v>731</v>
      </c>
      <c r="D818" s="81">
        <v>4</v>
      </c>
      <c r="E818" s="81">
        <v>5</v>
      </c>
      <c r="F818" s="82" t="s">
        <v>130</v>
      </c>
      <c r="G818" s="83" t="s">
        <v>47</v>
      </c>
      <c r="H818" s="67">
        <v>1451870.33</v>
      </c>
      <c r="I818" s="1"/>
    </row>
    <row r="819" spans="1:9" x14ac:dyDescent="0.25">
      <c r="A819" s="3"/>
      <c r="B819" s="68" t="s">
        <v>63</v>
      </c>
      <c r="C819" s="80">
        <v>731</v>
      </c>
      <c r="D819" s="81">
        <v>4</v>
      </c>
      <c r="E819" s="81">
        <v>5</v>
      </c>
      <c r="F819" s="82" t="s">
        <v>129</v>
      </c>
      <c r="G819" s="83" t="s">
        <v>0</v>
      </c>
      <c r="H819" s="67">
        <v>17000</v>
      </c>
      <c r="I819" s="1"/>
    </row>
    <row r="820" spans="1:9" ht="31.5" x14ac:dyDescent="0.25">
      <c r="A820" s="3"/>
      <c r="B820" s="68" t="s">
        <v>3</v>
      </c>
      <c r="C820" s="80">
        <v>731</v>
      </c>
      <c r="D820" s="81">
        <v>4</v>
      </c>
      <c r="E820" s="81">
        <v>5</v>
      </c>
      <c r="F820" s="82" t="s">
        <v>129</v>
      </c>
      <c r="G820" s="83" t="s">
        <v>1</v>
      </c>
      <c r="H820" s="67">
        <v>17000</v>
      </c>
      <c r="I820" s="1"/>
    </row>
    <row r="821" spans="1:9" ht="31.5" x14ac:dyDescent="0.25">
      <c r="A821" s="3"/>
      <c r="B821" s="68" t="s">
        <v>128</v>
      </c>
      <c r="C821" s="80">
        <v>731</v>
      </c>
      <c r="D821" s="81">
        <v>4</v>
      </c>
      <c r="E821" s="81">
        <v>5</v>
      </c>
      <c r="F821" s="82" t="s">
        <v>127</v>
      </c>
      <c r="G821" s="83" t="s">
        <v>0</v>
      </c>
      <c r="H821" s="67">
        <v>2321264.9700000002</v>
      </c>
      <c r="I821" s="1"/>
    </row>
    <row r="822" spans="1:9" ht="63" x14ac:dyDescent="0.25">
      <c r="A822" s="3"/>
      <c r="B822" s="68" t="s">
        <v>48</v>
      </c>
      <c r="C822" s="80">
        <v>731</v>
      </c>
      <c r="D822" s="81">
        <v>4</v>
      </c>
      <c r="E822" s="81">
        <v>5</v>
      </c>
      <c r="F822" s="82" t="s">
        <v>127</v>
      </c>
      <c r="G822" s="83" t="s">
        <v>47</v>
      </c>
      <c r="H822" s="67">
        <v>2184424.14</v>
      </c>
      <c r="I822" s="1"/>
    </row>
    <row r="823" spans="1:9" ht="31.5" x14ac:dyDescent="0.25">
      <c r="A823" s="3"/>
      <c r="B823" s="68" t="s">
        <v>3</v>
      </c>
      <c r="C823" s="80">
        <v>731</v>
      </c>
      <c r="D823" s="81">
        <v>4</v>
      </c>
      <c r="E823" s="81">
        <v>5</v>
      </c>
      <c r="F823" s="82" t="s">
        <v>127</v>
      </c>
      <c r="G823" s="83" t="s">
        <v>1</v>
      </c>
      <c r="H823" s="67">
        <v>136840.82999999999</v>
      </c>
      <c r="I823" s="1"/>
    </row>
    <row r="824" spans="1:9" ht="31.5" x14ac:dyDescent="0.25">
      <c r="A824" s="3"/>
      <c r="B824" s="68" t="s">
        <v>118</v>
      </c>
      <c r="C824" s="80">
        <v>731</v>
      </c>
      <c r="D824" s="81">
        <v>4</v>
      </c>
      <c r="E824" s="81">
        <v>5</v>
      </c>
      <c r="F824" s="82" t="s">
        <v>117</v>
      </c>
      <c r="G824" s="83" t="s">
        <v>0</v>
      </c>
      <c r="H824" s="67">
        <v>48269.4</v>
      </c>
      <c r="I824" s="1"/>
    </row>
    <row r="825" spans="1:9" x14ac:dyDescent="0.25">
      <c r="A825" s="3"/>
      <c r="B825" s="68" t="s">
        <v>609</v>
      </c>
      <c r="C825" s="80">
        <v>731</v>
      </c>
      <c r="D825" s="81">
        <v>4</v>
      </c>
      <c r="E825" s="81">
        <v>5</v>
      </c>
      <c r="F825" s="82" t="s">
        <v>608</v>
      </c>
      <c r="G825" s="83" t="s">
        <v>0</v>
      </c>
      <c r="H825" s="67">
        <v>48269.4</v>
      </c>
      <c r="I825" s="1"/>
    </row>
    <row r="826" spans="1:9" ht="94.5" x14ac:dyDescent="0.25">
      <c r="A826" s="3"/>
      <c r="B826" s="68" t="s">
        <v>696</v>
      </c>
      <c r="C826" s="80">
        <v>731</v>
      </c>
      <c r="D826" s="81">
        <v>4</v>
      </c>
      <c r="E826" s="81">
        <v>5</v>
      </c>
      <c r="F826" s="82" t="s">
        <v>697</v>
      </c>
      <c r="G826" s="83" t="s">
        <v>0</v>
      </c>
      <c r="H826" s="67">
        <v>48269.4</v>
      </c>
      <c r="I826" s="1"/>
    </row>
    <row r="827" spans="1:9" ht="63" x14ac:dyDescent="0.25">
      <c r="A827" s="3"/>
      <c r="B827" s="68" t="s">
        <v>48</v>
      </c>
      <c r="C827" s="80">
        <v>731</v>
      </c>
      <c r="D827" s="81">
        <v>4</v>
      </c>
      <c r="E827" s="81">
        <v>5</v>
      </c>
      <c r="F827" s="82" t="s">
        <v>697</v>
      </c>
      <c r="G827" s="83" t="s">
        <v>47</v>
      </c>
      <c r="H827" s="67">
        <v>48269.4</v>
      </c>
      <c r="I827" s="1"/>
    </row>
    <row r="828" spans="1:9" ht="31.5" x14ac:dyDescent="0.25">
      <c r="A828" s="3"/>
      <c r="B828" s="74" t="s">
        <v>126</v>
      </c>
      <c r="C828" s="76">
        <v>745</v>
      </c>
      <c r="D828" s="77">
        <v>0</v>
      </c>
      <c r="E828" s="77">
        <v>0</v>
      </c>
      <c r="F828" s="78" t="s">
        <v>0</v>
      </c>
      <c r="G828" s="79" t="s">
        <v>0</v>
      </c>
      <c r="H828" s="75">
        <v>2848819.69</v>
      </c>
      <c r="I828" s="1"/>
    </row>
    <row r="829" spans="1:9" x14ac:dyDescent="0.25">
      <c r="A829" s="3"/>
      <c r="B829" s="68" t="s">
        <v>71</v>
      </c>
      <c r="C829" s="80">
        <v>745</v>
      </c>
      <c r="D829" s="81">
        <v>1</v>
      </c>
      <c r="E829" s="81">
        <v>0</v>
      </c>
      <c r="F829" s="82" t="s">
        <v>0</v>
      </c>
      <c r="G829" s="83" t="s">
        <v>0</v>
      </c>
      <c r="H829" s="67">
        <v>2848819.69</v>
      </c>
      <c r="I829" s="1"/>
    </row>
    <row r="830" spans="1:9" ht="31.5" x14ac:dyDescent="0.25">
      <c r="A830" s="3"/>
      <c r="B830" s="68" t="s">
        <v>125</v>
      </c>
      <c r="C830" s="80">
        <v>745</v>
      </c>
      <c r="D830" s="81">
        <v>1</v>
      </c>
      <c r="E830" s="81">
        <v>6</v>
      </c>
      <c r="F830" s="82" t="s">
        <v>0</v>
      </c>
      <c r="G830" s="83" t="s">
        <v>0</v>
      </c>
      <c r="H830" s="67">
        <v>2845819.69</v>
      </c>
      <c r="I830" s="1"/>
    </row>
    <row r="831" spans="1:9" ht="31.5" x14ac:dyDescent="0.25">
      <c r="A831" s="3"/>
      <c r="B831" s="68" t="s">
        <v>118</v>
      </c>
      <c r="C831" s="80">
        <v>745</v>
      </c>
      <c r="D831" s="81">
        <v>1</v>
      </c>
      <c r="E831" s="81">
        <v>6</v>
      </c>
      <c r="F831" s="82" t="s">
        <v>117</v>
      </c>
      <c r="G831" s="83" t="s">
        <v>0</v>
      </c>
      <c r="H831" s="67">
        <v>2845819.69</v>
      </c>
      <c r="I831" s="1"/>
    </row>
    <row r="832" spans="1:9" x14ac:dyDescent="0.25">
      <c r="A832" s="3"/>
      <c r="B832" s="68" t="s">
        <v>124</v>
      </c>
      <c r="C832" s="80">
        <v>745</v>
      </c>
      <c r="D832" s="81">
        <v>1</v>
      </c>
      <c r="E832" s="81">
        <v>6</v>
      </c>
      <c r="F832" s="82" t="s">
        <v>123</v>
      </c>
      <c r="G832" s="83" t="s">
        <v>0</v>
      </c>
      <c r="H832" s="67">
        <v>2802969.69</v>
      </c>
      <c r="I832" s="1"/>
    </row>
    <row r="833" spans="1:9" x14ac:dyDescent="0.25">
      <c r="A833" s="3"/>
      <c r="B833" s="68" t="s">
        <v>69</v>
      </c>
      <c r="C833" s="80">
        <v>745</v>
      </c>
      <c r="D833" s="81">
        <v>1</v>
      </c>
      <c r="E833" s="81">
        <v>6</v>
      </c>
      <c r="F833" s="82" t="s">
        <v>122</v>
      </c>
      <c r="G833" s="83" t="s">
        <v>0</v>
      </c>
      <c r="H833" s="67">
        <v>526224.63</v>
      </c>
      <c r="I833" s="1"/>
    </row>
    <row r="834" spans="1:9" ht="63" x14ac:dyDescent="0.25">
      <c r="A834" s="3"/>
      <c r="B834" s="68" t="s">
        <v>48</v>
      </c>
      <c r="C834" s="80">
        <v>745</v>
      </c>
      <c r="D834" s="81">
        <v>1</v>
      </c>
      <c r="E834" s="81">
        <v>6</v>
      </c>
      <c r="F834" s="82" t="s">
        <v>122</v>
      </c>
      <c r="G834" s="83" t="s">
        <v>47</v>
      </c>
      <c r="H834" s="67">
        <v>74790.16</v>
      </c>
      <c r="I834" s="1"/>
    </row>
    <row r="835" spans="1:9" ht="31.5" x14ac:dyDescent="0.25">
      <c r="A835" s="3"/>
      <c r="B835" s="68" t="s">
        <v>3</v>
      </c>
      <c r="C835" s="80">
        <v>745</v>
      </c>
      <c r="D835" s="81">
        <v>1</v>
      </c>
      <c r="E835" s="81">
        <v>6</v>
      </c>
      <c r="F835" s="82" t="s">
        <v>122</v>
      </c>
      <c r="G835" s="83" t="s">
        <v>1</v>
      </c>
      <c r="H835" s="67">
        <v>451434.47</v>
      </c>
      <c r="I835" s="1"/>
    </row>
    <row r="836" spans="1:9" ht="31.5" x14ac:dyDescent="0.25">
      <c r="A836" s="3"/>
      <c r="B836" s="68" t="s">
        <v>65</v>
      </c>
      <c r="C836" s="80">
        <v>745</v>
      </c>
      <c r="D836" s="81">
        <v>1</v>
      </c>
      <c r="E836" s="81">
        <v>6</v>
      </c>
      <c r="F836" s="82" t="s">
        <v>121</v>
      </c>
      <c r="G836" s="83" t="s">
        <v>0</v>
      </c>
      <c r="H836" s="67">
        <v>2258095.06</v>
      </c>
      <c r="I836" s="1"/>
    </row>
    <row r="837" spans="1:9" ht="63" x14ac:dyDescent="0.25">
      <c r="A837" s="3"/>
      <c r="B837" s="68" t="s">
        <v>48</v>
      </c>
      <c r="C837" s="80">
        <v>745</v>
      </c>
      <c r="D837" s="81">
        <v>1</v>
      </c>
      <c r="E837" s="81">
        <v>6</v>
      </c>
      <c r="F837" s="82" t="s">
        <v>121</v>
      </c>
      <c r="G837" s="83" t="s">
        <v>47</v>
      </c>
      <c r="H837" s="67">
        <v>2258095.06</v>
      </c>
      <c r="I837" s="1"/>
    </row>
    <row r="838" spans="1:9" x14ac:dyDescent="0.25">
      <c r="A838" s="3"/>
      <c r="B838" s="68" t="s">
        <v>63</v>
      </c>
      <c r="C838" s="80">
        <v>745</v>
      </c>
      <c r="D838" s="81">
        <v>1</v>
      </c>
      <c r="E838" s="81">
        <v>6</v>
      </c>
      <c r="F838" s="82" t="s">
        <v>120</v>
      </c>
      <c r="G838" s="83" t="s">
        <v>0</v>
      </c>
      <c r="H838" s="67">
        <v>18650</v>
      </c>
      <c r="I838" s="1"/>
    </row>
    <row r="839" spans="1:9" ht="31.5" x14ac:dyDescent="0.25">
      <c r="A839" s="3"/>
      <c r="B839" s="68" t="s">
        <v>3</v>
      </c>
      <c r="C839" s="80">
        <v>745</v>
      </c>
      <c r="D839" s="81">
        <v>1</v>
      </c>
      <c r="E839" s="81">
        <v>6</v>
      </c>
      <c r="F839" s="82" t="s">
        <v>120</v>
      </c>
      <c r="G839" s="83" t="s">
        <v>1</v>
      </c>
      <c r="H839" s="67">
        <v>18650</v>
      </c>
      <c r="I839" s="1"/>
    </row>
    <row r="840" spans="1:9" x14ac:dyDescent="0.25">
      <c r="A840" s="3"/>
      <c r="B840" s="68" t="s">
        <v>116</v>
      </c>
      <c r="C840" s="80">
        <v>745</v>
      </c>
      <c r="D840" s="81">
        <v>1</v>
      </c>
      <c r="E840" s="81">
        <v>6</v>
      </c>
      <c r="F840" s="82" t="s">
        <v>115</v>
      </c>
      <c r="G840" s="83" t="s">
        <v>0</v>
      </c>
      <c r="H840" s="67">
        <v>42850</v>
      </c>
      <c r="I840" s="1"/>
    </row>
    <row r="841" spans="1:9" ht="31.5" x14ac:dyDescent="0.25">
      <c r="A841" s="3"/>
      <c r="B841" s="68" t="s">
        <v>457</v>
      </c>
      <c r="C841" s="80">
        <v>745</v>
      </c>
      <c r="D841" s="81">
        <v>1</v>
      </c>
      <c r="E841" s="81">
        <v>6</v>
      </c>
      <c r="F841" s="82" t="s">
        <v>456</v>
      </c>
      <c r="G841" s="83" t="s">
        <v>0</v>
      </c>
      <c r="H841" s="67">
        <v>42850</v>
      </c>
      <c r="I841" s="1"/>
    </row>
    <row r="842" spans="1:9" ht="63" x14ac:dyDescent="0.25">
      <c r="A842" s="3"/>
      <c r="B842" s="68" t="s">
        <v>48</v>
      </c>
      <c r="C842" s="80">
        <v>745</v>
      </c>
      <c r="D842" s="81">
        <v>1</v>
      </c>
      <c r="E842" s="81">
        <v>6</v>
      </c>
      <c r="F842" s="82" t="s">
        <v>456</v>
      </c>
      <c r="G842" s="83" t="s">
        <v>47</v>
      </c>
      <c r="H842" s="67">
        <v>850</v>
      </c>
      <c r="I842" s="1"/>
    </row>
    <row r="843" spans="1:9" ht="31.5" x14ac:dyDescent="0.25">
      <c r="A843" s="3"/>
      <c r="B843" s="68" t="s">
        <v>3</v>
      </c>
      <c r="C843" s="80">
        <v>745</v>
      </c>
      <c r="D843" s="81">
        <v>1</v>
      </c>
      <c r="E843" s="81">
        <v>6</v>
      </c>
      <c r="F843" s="82" t="s">
        <v>456</v>
      </c>
      <c r="G843" s="83" t="s">
        <v>1</v>
      </c>
      <c r="H843" s="67">
        <v>42000</v>
      </c>
      <c r="I843" s="1"/>
    </row>
    <row r="844" spans="1:9" x14ac:dyDescent="0.25">
      <c r="A844" s="3"/>
      <c r="B844" s="68" t="s">
        <v>148</v>
      </c>
      <c r="C844" s="80">
        <v>745</v>
      </c>
      <c r="D844" s="81">
        <v>1</v>
      </c>
      <c r="E844" s="81">
        <v>13</v>
      </c>
      <c r="F844" s="82" t="s">
        <v>0</v>
      </c>
      <c r="G844" s="83" t="s">
        <v>0</v>
      </c>
      <c r="H844" s="67">
        <v>3000</v>
      </c>
      <c r="I844" s="1"/>
    </row>
    <row r="845" spans="1:9" ht="31.5" x14ac:dyDescent="0.25">
      <c r="A845" s="3"/>
      <c r="B845" s="68" t="s">
        <v>118</v>
      </c>
      <c r="C845" s="80">
        <v>745</v>
      </c>
      <c r="D845" s="81">
        <v>1</v>
      </c>
      <c r="E845" s="81">
        <v>13</v>
      </c>
      <c r="F845" s="82" t="s">
        <v>117</v>
      </c>
      <c r="G845" s="83" t="s">
        <v>0</v>
      </c>
      <c r="H845" s="67">
        <v>3000</v>
      </c>
      <c r="I845" s="1"/>
    </row>
    <row r="846" spans="1:9" x14ac:dyDescent="0.25">
      <c r="A846" s="3"/>
      <c r="B846" s="68" t="s">
        <v>116</v>
      </c>
      <c r="C846" s="80">
        <v>745</v>
      </c>
      <c r="D846" s="81">
        <v>1</v>
      </c>
      <c r="E846" s="81">
        <v>13</v>
      </c>
      <c r="F846" s="82" t="s">
        <v>115</v>
      </c>
      <c r="G846" s="83" t="s">
        <v>0</v>
      </c>
      <c r="H846" s="67">
        <v>3000</v>
      </c>
      <c r="I846" s="1"/>
    </row>
    <row r="847" spans="1:9" ht="31.5" x14ac:dyDescent="0.25">
      <c r="A847" s="3"/>
      <c r="B847" s="68" t="s">
        <v>567</v>
      </c>
      <c r="C847" s="80">
        <v>745</v>
      </c>
      <c r="D847" s="81">
        <v>1</v>
      </c>
      <c r="E847" s="81">
        <v>13</v>
      </c>
      <c r="F847" s="82" t="s">
        <v>566</v>
      </c>
      <c r="G847" s="83" t="s">
        <v>0</v>
      </c>
      <c r="H847" s="67">
        <v>3000</v>
      </c>
      <c r="I847" s="1"/>
    </row>
    <row r="848" spans="1:9" x14ac:dyDescent="0.25">
      <c r="A848" s="3"/>
      <c r="B848" s="68" t="s">
        <v>68</v>
      </c>
      <c r="C848" s="80">
        <v>745</v>
      </c>
      <c r="D848" s="81">
        <v>1</v>
      </c>
      <c r="E848" s="81">
        <v>13</v>
      </c>
      <c r="F848" s="82" t="s">
        <v>566</v>
      </c>
      <c r="G848" s="83" t="s">
        <v>66</v>
      </c>
      <c r="H848" s="67">
        <v>3000</v>
      </c>
      <c r="I848" s="1"/>
    </row>
    <row r="849" spans="1:9" ht="31.5" x14ac:dyDescent="0.25">
      <c r="A849" s="3"/>
      <c r="B849" s="74" t="s">
        <v>119</v>
      </c>
      <c r="C849" s="76">
        <v>770</v>
      </c>
      <c r="D849" s="77">
        <v>0</v>
      </c>
      <c r="E849" s="77">
        <v>0</v>
      </c>
      <c r="F849" s="78" t="s">
        <v>0</v>
      </c>
      <c r="G849" s="79" t="s">
        <v>0</v>
      </c>
      <c r="H849" s="75">
        <v>170949163.5</v>
      </c>
      <c r="I849" s="1"/>
    </row>
    <row r="850" spans="1:9" x14ac:dyDescent="0.25">
      <c r="A850" s="3"/>
      <c r="B850" s="68" t="s">
        <v>71</v>
      </c>
      <c r="C850" s="80">
        <v>770</v>
      </c>
      <c r="D850" s="81">
        <v>1</v>
      </c>
      <c r="E850" s="81">
        <v>0</v>
      </c>
      <c r="F850" s="82" t="s">
        <v>0</v>
      </c>
      <c r="G850" s="83" t="s">
        <v>0</v>
      </c>
      <c r="H850" s="67">
        <v>13639648.07</v>
      </c>
      <c r="I850" s="1"/>
    </row>
    <row r="851" spans="1:9" ht="47.25" x14ac:dyDescent="0.25">
      <c r="A851" s="3"/>
      <c r="B851" s="68" t="s">
        <v>70</v>
      </c>
      <c r="C851" s="80">
        <v>770</v>
      </c>
      <c r="D851" s="81">
        <v>1</v>
      </c>
      <c r="E851" s="81">
        <v>4</v>
      </c>
      <c r="F851" s="82" t="s">
        <v>0</v>
      </c>
      <c r="G851" s="83" t="s">
        <v>0</v>
      </c>
      <c r="H851" s="67">
        <v>13639648.07</v>
      </c>
      <c r="I851" s="1"/>
    </row>
    <row r="852" spans="1:9" ht="47.25" x14ac:dyDescent="0.25">
      <c r="A852" s="3"/>
      <c r="B852" s="68" t="s">
        <v>29</v>
      </c>
      <c r="C852" s="80">
        <v>770</v>
      </c>
      <c r="D852" s="81">
        <v>1</v>
      </c>
      <c r="E852" s="81">
        <v>4</v>
      </c>
      <c r="F852" s="82" t="s">
        <v>28</v>
      </c>
      <c r="G852" s="83" t="s">
        <v>0</v>
      </c>
      <c r="H852" s="67">
        <v>13311594.23</v>
      </c>
      <c r="I852" s="1"/>
    </row>
    <row r="853" spans="1:9" ht="63" x14ac:dyDescent="0.25">
      <c r="A853" s="3"/>
      <c r="B853" s="68" t="s">
        <v>53</v>
      </c>
      <c r="C853" s="80">
        <v>770</v>
      </c>
      <c r="D853" s="81">
        <v>1</v>
      </c>
      <c r="E853" s="81">
        <v>4</v>
      </c>
      <c r="F853" s="82" t="s">
        <v>52</v>
      </c>
      <c r="G853" s="83" t="s">
        <v>0</v>
      </c>
      <c r="H853" s="67">
        <v>13311594.23</v>
      </c>
      <c r="I853" s="1"/>
    </row>
    <row r="854" spans="1:9" x14ac:dyDescent="0.25">
      <c r="A854" s="3"/>
      <c r="B854" s="68" t="s">
        <v>51</v>
      </c>
      <c r="C854" s="80">
        <v>770</v>
      </c>
      <c r="D854" s="81">
        <v>1</v>
      </c>
      <c r="E854" s="81">
        <v>4</v>
      </c>
      <c r="F854" s="82" t="s">
        <v>50</v>
      </c>
      <c r="G854" s="83" t="s">
        <v>0</v>
      </c>
      <c r="H854" s="67">
        <v>13311594.23</v>
      </c>
      <c r="I854" s="1"/>
    </row>
    <row r="855" spans="1:9" x14ac:dyDescent="0.25">
      <c r="A855" s="3"/>
      <c r="B855" s="68" t="s">
        <v>69</v>
      </c>
      <c r="C855" s="80">
        <v>770</v>
      </c>
      <c r="D855" s="81">
        <v>1</v>
      </c>
      <c r="E855" s="81">
        <v>4</v>
      </c>
      <c r="F855" s="82" t="s">
        <v>67</v>
      </c>
      <c r="G855" s="83" t="s">
        <v>0</v>
      </c>
      <c r="H855" s="67">
        <v>3746043</v>
      </c>
      <c r="I855" s="1"/>
    </row>
    <row r="856" spans="1:9" ht="63" x14ac:dyDescent="0.25">
      <c r="A856" s="3"/>
      <c r="B856" s="68" t="s">
        <v>48</v>
      </c>
      <c r="C856" s="80">
        <v>770</v>
      </c>
      <c r="D856" s="81">
        <v>1</v>
      </c>
      <c r="E856" s="81">
        <v>4</v>
      </c>
      <c r="F856" s="82" t="s">
        <v>67</v>
      </c>
      <c r="G856" s="83" t="s">
        <v>47</v>
      </c>
      <c r="H856" s="67">
        <v>207750.38</v>
      </c>
      <c r="I856" s="1"/>
    </row>
    <row r="857" spans="1:9" ht="31.5" x14ac:dyDescent="0.25">
      <c r="A857" s="3"/>
      <c r="B857" s="68" t="s">
        <v>3</v>
      </c>
      <c r="C857" s="80">
        <v>770</v>
      </c>
      <c r="D857" s="81">
        <v>1</v>
      </c>
      <c r="E857" s="81">
        <v>4</v>
      </c>
      <c r="F857" s="82" t="s">
        <v>67</v>
      </c>
      <c r="G857" s="83" t="s">
        <v>1</v>
      </c>
      <c r="H857" s="67">
        <v>1797716.62</v>
      </c>
      <c r="I857" s="1"/>
    </row>
    <row r="858" spans="1:9" x14ac:dyDescent="0.25">
      <c r="A858" s="3"/>
      <c r="B858" s="68" t="s">
        <v>68</v>
      </c>
      <c r="C858" s="80">
        <v>770</v>
      </c>
      <c r="D858" s="81">
        <v>1</v>
      </c>
      <c r="E858" s="81">
        <v>4</v>
      </c>
      <c r="F858" s="82" t="s">
        <v>67</v>
      </c>
      <c r="G858" s="83" t="s">
        <v>66</v>
      </c>
      <c r="H858" s="67">
        <v>1740576</v>
      </c>
      <c r="I858" s="1"/>
    </row>
    <row r="859" spans="1:9" ht="31.5" x14ac:dyDescent="0.25">
      <c r="A859" s="3"/>
      <c r="B859" s="68" t="s">
        <v>65</v>
      </c>
      <c r="C859" s="80">
        <v>770</v>
      </c>
      <c r="D859" s="81">
        <v>1</v>
      </c>
      <c r="E859" s="81">
        <v>4</v>
      </c>
      <c r="F859" s="82" t="s">
        <v>64</v>
      </c>
      <c r="G859" s="83" t="s">
        <v>0</v>
      </c>
      <c r="H859" s="67">
        <v>9510551.2300000004</v>
      </c>
      <c r="I859" s="1"/>
    </row>
    <row r="860" spans="1:9" ht="63" x14ac:dyDescent="0.25">
      <c r="A860" s="3"/>
      <c r="B860" s="68" t="s">
        <v>48</v>
      </c>
      <c r="C860" s="80">
        <v>770</v>
      </c>
      <c r="D860" s="81">
        <v>1</v>
      </c>
      <c r="E860" s="81">
        <v>4</v>
      </c>
      <c r="F860" s="82" t="s">
        <v>64</v>
      </c>
      <c r="G860" s="83" t="s">
        <v>47</v>
      </c>
      <c r="H860" s="67">
        <v>9510551.2300000004</v>
      </c>
      <c r="I860" s="1"/>
    </row>
    <row r="861" spans="1:9" x14ac:dyDescent="0.25">
      <c r="A861" s="3"/>
      <c r="B861" s="68" t="s">
        <v>63</v>
      </c>
      <c r="C861" s="80">
        <v>770</v>
      </c>
      <c r="D861" s="81">
        <v>1</v>
      </c>
      <c r="E861" s="81">
        <v>4</v>
      </c>
      <c r="F861" s="82" t="s">
        <v>62</v>
      </c>
      <c r="G861" s="83" t="s">
        <v>0</v>
      </c>
      <c r="H861" s="67">
        <v>55000</v>
      </c>
      <c r="I861" s="1"/>
    </row>
    <row r="862" spans="1:9" ht="31.5" x14ac:dyDescent="0.25">
      <c r="A862" s="3"/>
      <c r="B862" s="68" t="s">
        <v>3</v>
      </c>
      <c r="C862" s="80">
        <v>770</v>
      </c>
      <c r="D862" s="81">
        <v>1</v>
      </c>
      <c r="E862" s="81">
        <v>4</v>
      </c>
      <c r="F862" s="82" t="s">
        <v>62</v>
      </c>
      <c r="G862" s="83" t="s">
        <v>1</v>
      </c>
      <c r="H862" s="67">
        <v>55000</v>
      </c>
      <c r="I862" s="1"/>
    </row>
    <row r="863" spans="1:9" ht="31.5" x14ac:dyDescent="0.25">
      <c r="A863" s="3"/>
      <c r="B863" s="68" t="s">
        <v>118</v>
      </c>
      <c r="C863" s="80">
        <v>770</v>
      </c>
      <c r="D863" s="81">
        <v>1</v>
      </c>
      <c r="E863" s="81">
        <v>4</v>
      </c>
      <c r="F863" s="82" t="s">
        <v>117</v>
      </c>
      <c r="G863" s="83" t="s">
        <v>0</v>
      </c>
      <c r="H863" s="67">
        <v>198053.84</v>
      </c>
      <c r="I863" s="1"/>
    </row>
    <row r="864" spans="1:9" x14ac:dyDescent="0.25">
      <c r="A864" s="3"/>
      <c r="B864" s="68" t="s">
        <v>609</v>
      </c>
      <c r="C864" s="80">
        <v>770</v>
      </c>
      <c r="D864" s="81">
        <v>1</v>
      </c>
      <c r="E864" s="81">
        <v>4</v>
      </c>
      <c r="F864" s="82" t="s">
        <v>608</v>
      </c>
      <c r="G864" s="83" t="s">
        <v>0</v>
      </c>
      <c r="H864" s="67">
        <v>156165.84</v>
      </c>
      <c r="I864" s="1"/>
    </row>
    <row r="865" spans="1:9" ht="94.5" x14ac:dyDescent="0.25">
      <c r="A865" s="3"/>
      <c r="B865" s="68" t="s">
        <v>696</v>
      </c>
      <c r="C865" s="80">
        <v>770</v>
      </c>
      <c r="D865" s="81">
        <v>1</v>
      </c>
      <c r="E865" s="81">
        <v>4</v>
      </c>
      <c r="F865" s="82" t="s">
        <v>697</v>
      </c>
      <c r="G865" s="83" t="s">
        <v>0</v>
      </c>
      <c r="H865" s="67">
        <v>156165.84</v>
      </c>
      <c r="I865" s="1"/>
    </row>
    <row r="866" spans="1:9" ht="63" x14ac:dyDescent="0.25">
      <c r="A866" s="3"/>
      <c r="B866" s="68" t="s">
        <v>48</v>
      </c>
      <c r="C866" s="80">
        <v>770</v>
      </c>
      <c r="D866" s="81">
        <v>1</v>
      </c>
      <c r="E866" s="81">
        <v>4</v>
      </c>
      <c r="F866" s="82" t="s">
        <v>697</v>
      </c>
      <c r="G866" s="83" t="s">
        <v>47</v>
      </c>
      <c r="H866" s="67">
        <v>156165.84</v>
      </c>
      <c r="I866" s="1"/>
    </row>
    <row r="867" spans="1:9" x14ac:dyDescent="0.25">
      <c r="A867" s="3"/>
      <c r="B867" s="68" t="s">
        <v>116</v>
      </c>
      <c r="C867" s="80">
        <v>770</v>
      </c>
      <c r="D867" s="81">
        <v>1</v>
      </c>
      <c r="E867" s="81">
        <v>4</v>
      </c>
      <c r="F867" s="82" t="s">
        <v>115</v>
      </c>
      <c r="G867" s="83" t="s">
        <v>0</v>
      </c>
      <c r="H867" s="67">
        <v>41888</v>
      </c>
      <c r="I867" s="1"/>
    </row>
    <row r="868" spans="1:9" ht="47.25" x14ac:dyDescent="0.25">
      <c r="A868" s="3"/>
      <c r="B868" s="68" t="s">
        <v>114</v>
      </c>
      <c r="C868" s="80">
        <v>770</v>
      </c>
      <c r="D868" s="81">
        <v>1</v>
      </c>
      <c r="E868" s="81">
        <v>4</v>
      </c>
      <c r="F868" s="82" t="s">
        <v>113</v>
      </c>
      <c r="G868" s="83" t="s">
        <v>0</v>
      </c>
      <c r="H868" s="67">
        <v>24888</v>
      </c>
      <c r="I868" s="1"/>
    </row>
    <row r="869" spans="1:9" ht="63" x14ac:dyDescent="0.25">
      <c r="A869" s="3"/>
      <c r="B869" s="68" t="s">
        <v>48</v>
      </c>
      <c r="C869" s="80">
        <v>770</v>
      </c>
      <c r="D869" s="81">
        <v>1</v>
      </c>
      <c r="E869" s="81">
        <v>4</v>
      </c>
      <c r="F869" s="82" t="s">
        <v>113</v>
      </c>
      <c r="G869" s="83" t="s">
        <v>47</v>
      </c>
      <c r="H869" s="67">
        <v>24888</v>
      </c>
      <c r="I869" s="1"/>
    </row>
    <row r="870" spans="1:9" ht="31.5" x14ac:dyDescent="0.25">
      <c r="A870" s="3"/>
      <c r="B870" s="68" t="s">
        <v>457</v>
      </c>
      <c r="C870" s="80">
        <v>770</v>
      </c>
      <c r="D870" s="81">
        <v>1</v>
      </c>
      <c r="E870" s="81">
        <v>4</v>
      </c>
      <c r="F870" s="82" t="s">
        <v>456</v>
      </c>
      <c r="G870" s="83" t="s">
        <v>0</v>
      </c>
      <c r="H870" s="67">
        <v>17000</v>
      </c>
      <c r="I870" s="1"/>
    </row>
    <row r="871" spans="1:9" ht="31.5" x14ac:dyDescent="0.25">
      <c r="A871" s="3"/>
      <c r="B871" s="68" t="s">
        <v>3</v>
      </c>
      <c r="C871" s="80">
        <v>770</v>
      </c>
      <c r="D871" s="81">
        <v>1</v>
      </c>
      <c r="E871" s="81">
        <v>4</v>
      </c>
      <c r="F871" s="82" t="s">
        <v>456</v>
      </c>
      <c r="G871" s="83" t="s">
        <v>1</v>
      </c>
      <c r="H871" s="67">
        <v>17000</v>
      </c>
      <c r="I871" s="1"/>
    </row>
    <row r="872" spans="1:9" ht="31.5" x14ac:dyDescent="0.25">
      <c r="A872" s="3"/>
      <c r="B872" s="68" t="s">
        <v>61</v>
      </c>
      <c r="C872" s="80">
        <v>770</v>
      </c>
      <c r="D872" s="81">
        <v>1</v>
      </c>
      <c r="E872" s="81">
        <v>4</v>
      </c>
      <c r="F872" s="82" t="s">
        <v>60</v>
      </c>
      <c r="G872" s="83" t="s">
        <v>0</v>
      </c>
      <c r="H872" s="67">
        <v>130000</v>
      </c>
      <c r="I872" s="1"/>
    </row>
    <row r="873" spans="1:9" ht="78.75" x14ac:dyDescent="0.25">
      <c r="A873" s="3"/>
      <c r="B873" s="68" t="s">
        <v>59</v>
      </c>
      <c r="C873" s="80">
        <v>770</v>
      </c>
      <c r="D873" s="81">
        <v>1</v>
      </c>
      <c r="E873" s="81">
        <v>4</v>
      </c>
      <c r="F873" s="82" t="s">
        <v>58</v>
      </c>
      <c r="G873" s="83" t="s">
        <v>0</v>
      </c>
      <c r="H873" s="67">
        <v>130000</v>
      </c>
      <c r="I873" s="1"/>
    </row>
    <row r="874" spans="1:9" ht="47.25" x14ac:dyDescent="0.25">
      <c r="A874" s="3"/>
      <c r="B874" s="68" t="s">
        <v>57</v>
      </c>
      <c r="C874" s="80">
        <v>770</v>
      </c>
      <c r="D874" s="81">
        <v>1</v>
      </c>
      <c r="E874" s="81">
        <v>4</v>
      </c>
      <c r="F874" s="82" t="s">
        <v>56</v>
      </c>
      <c r="G874" s="83" t="s">
        <v>0</v>
      </c>
      <c r="H874" s="67">
        <v>130000</v>
      </c>
      <c r="I874" s="1"/>
    </row>
    <row r="875" spans="1:9" ht="31.5" x14ac:dyDescent="0.25">
      <c r="A875" s="3"/>
      <c r="B875" s="68" t="s">
        <v>3</v>
      </c>
      <c r="C875" s="80">
        <v>770</v>
      </c>
      <c r="D875" s="81">
        <v>1</v>
      </c>
      <c r="E875" s="81">
        <v>4</v>
      </c>
      <c r="F875" s="82" t="s">
        <v>56</v>
      </c>
      <c r="G875" s="83" t="s">
        <v>1</v>
      </c>
      <c r="H875" s="67">
        <v>130000</v>
      </c>
      <c r="I875" s="1"/>
    </row>
    <row r="876" spans="1:9" x14ac:dyDescent="0.25">
      <c r="A876" s="3"/>
      <c r="B876" s="68" t="s">
        <v>45</v>
      </c>
      <c r="C876" s="80">
        <v>770</v>
      </c>
      <c r="D876" s="81">
        <v>4</v>
      </c>
      <c r="E876" s="81">
        <v>0</v>
      </c>
      <c r="F876" s="82" t="s">
        <v>0</v>
      </c>
      <c r="G876" s="83" t="s">
        <v>0</v>
      </c>
      <c r="H876" s="67">
        <v>92948626.609999999</v>
      </c>
      <c r="I876" s="1"/>
    </row>
    <row r="877" spans="1:9" x14ac:dyDescent="0.25">
      <c r="A877" s="3"/>
      <c r="B877" s="68" t="s">
        <v>44</v>
      </c>
      <c r="C877" s="80">
        <v>770</v>
      </c>
      <c r="D877" s="81">
        <v>4</v>
      </c>
      <c r="E877" s="81">
        <v>9</v>
      </c>
      <c r="F877" s="82" t="s">
        <v>0</v>
      </c>
      <c r="G877" s="83" t="s">
        <v>0</v>
      </c>
      <c r="H877" s="67">
        <v>92948626.609999999</v>
      </c>
      <c r="I877" s="1"/>
    </row>
    <row r="878" spans="1:9" ht="31.5" x14ac:dyDescent="0.25">
      <c r="A878" s="3"/>
      <c r="B878" s="68" t="s">
        <v>43</v>
      </c>
      <c r="C878" s="80">
        <v>770</v>
      </c>
      <c r="D878" s="81">
        <v>4</v>
      </c>
      <c r="E878" s="81">
        <v>9</v>
      </c>
      <c r="F878" s="82" t="s">
        <v>42</v>
      </c>
      <c r="G878" s="83" t="s">
        <v>0</v>
      </c>
      <c r="H878" s="67">
        <v>92948626.609999999</v>
      </c>
      <c r="I878" s="1"/>
    </row>
    <row r="879" spans="1:9" ht="31.5" x14ac:dyDescent="0.25">
      <c r="A879" s="3"/>
      <c r="B879" s="68" t="s">
        <v>41</v>
      </c>
      <c r="C879" s="80">
        <v>770</v>
      </c>
      <c r="D879" s="81">
        <v>4</v>
      </c>
      <c r="E879" s="81">
        <v>9</v>
      </c>
      <c r="F879" s="82" t="s">
        <v>40</v>
      </c>
      <c r="G879" s="83" t="s">
        <v>0</v>
      </c>
      <c r="H879" s="67">
        <v>92948626.609999999</v>
      </c>
      <c r="I879" s="1"/>
    </row>
    <row r="880" spans="1:9" ht="47.25" x14ac:dyDescent="0.25">
      <c r="A880" s="3"/>
      <c r="B880" s="68" t="s">
        <v>39</v>
      </c>
      <c r="C880" s="80">
        <v>770</v>
      </c>
      <c r="D880" s="81">
        <v>4</v>
      </c>
      <c r="E880" s="81">
        <v>9</v>
      </c>
      <c r="F880" s="82" t="s">
        <v>38</v>
      </c>
      <c r="G880" s="83" t="s">
        <v>0</v>
      </c>
      <c r="H880" s="67">
        <v>7752926.7800000003</v>
      </c>
      <c r="I880" s="1"/>
    </row>
    <row r="881" spans="1:9" ht="31.5" x14ac:dyDescent="0.25">
      <c r="A881" s="3"/>
      <c r="B881" s="68" t="s">
        <v>37</v>
      </c>
      <c r="C881" s="80">
        <v>770</v>
      </c>
      <c r="D881" s="81">
        <v>4</v>
      </c>
      <c r="E881" s="81">
        <v>9</v>
      </c>
      <c r="F881" s="82" t="s">
        <v>36</v>
      </c>
      <c r="G881" s="83" t="s">
        <v>0</v>
      </c>
      <c r="H881" s="67">
        <v>7752926.7800000003</v>
      </c>
      <c r="I881" s="1"/>
    </row>
    <row r="882" spans="1:9" ht="31.5" x14ac:dyDescent="0.25">
      <c r="A882" s="3"/>
      <c r="B882" s="68" t="s">
        <v>3</v>
      </c>
      <c r="C882" s="80">
        <v>770</v>
      </c>
      <c r="D882" s="81">
        <v>4</v>
      </c>
      <c r="E882" s="81">
        <v>9</v>
      </c>
      <c r="F882" s="82" t="s">
        <v>36</v>
      </c>
      <c r="G882" s="83" t="s">
        <v>1</v>
      </c>
      <c r="H882" s="67">
        <v>7752926.7800000003</v>
      </c>
      <c r="I882" s="1"/>
    </row>
    <row r="883" spans="1:9" x14ac:dyDescent="0.25">
      <c r="A883" s="3"/>
      <c r="B883" s="68" t="s">
        <v>81</v>
      </c>
      <c r="C883" s="80">
        <v>770</v>
      </c>
      <c r="D883" s="81">
        <v>4</v>
      </c>
      <c r="E883" s="81">
        <v>9</v>
      </c>
      <c r="F883" s="82" t="s">
        <v>80</v>
      </c>
      <c r="G883" s="83" t="s">
        <v>0</v>
      </c>
      <c r="H883" s="67">
        <v>300000</v>
      </c>
      <c r="I883" s="1"/>
    </row>
    <row r="884" spans="1:9" ht="47.25" x14ac:dyDescent="0.25">
      <c r="A884" s="3"/>
      <c r="B884" s="68" t="s">
        <v>79</v>
      </c>
      <c r="C884" s="80">
        <v>770</v>
      </c>
      <c r="D884" s="81">
        <v>4</v>
      </c>
      <c r="E884" s="81">
        <v>9</v>
      </c>
      <c r="F884" s="82" t="s">
        <v>78</v>
      </c>
      <c r="G884" s="83" t="s">
        <v>0</v>
      </c>
      <c r="H884" s="67">
        <v>300000</v>
      </c>
      <c r="I884" s="1"/>
    </row>
    <row r="885" spans="1:9" ht="31.5" x14ac:dyDescent="0.25">
      <c r="A885" s="3"/>
      <c r="B885" s="68" t="s">
        <v>3</v>
      </c>
      <c r="C885" s="80">
        <v>770</v>
      </c>
      <c r="D885" s="81">
        <v>4</v>
      </c>
      <c r="E885" s="81">
        <v>9</v>
      </c>
      <c r="F885" s="82" t="s">
        <v>78</v>
      </c>
      <c r="G885" s="83" t="s">
        <v>1</v>
      </c>
      <c r="H885" s="67">
        <v>300000</v>
      </c>
      <c r="I885" s="1"/>
    </row>
    <row r="886" spans="1:9" ht="31.5" x14ac:dyDescent="0.25">
      <c r="A886" s="3"/>
      <c r="B886" s="68" t="s">
        <v>35</v>
      </c>
      <c r="C886" s="80">
        <v>770</v>
      </c>
      <c r="D886" s="81">
        <v>4</v>
      </c>
      <c r="E886" s="81">
        <v>9</v>
      </c>
      <c r="F886" s="82" t="s">
        <v>34</v>
      </c>
      <c r="G886" s="83" t="s">
        <v>0</v>
      </c>
      <c r="H886" s="67">
        <v>84895699.829999998</v>
      </c>
      <c r="I886" s="1"/>
    </row>
    <row r="887" spans="1:9" ht="31.5" x14ac:dyDescent="0.25">
      <c r="A887" s="3"/>
      <c r="B887" s="68" t="s">
        <v>33</v>
      </c>
      <c r="C887" s="80">
        <v>770</v>
      </c>
      <c r="D887" s="81">
        <v>4</v>
      </c>
      <c r="E887" s="81">
        <v>9</v>
      </c>
      <c r="F887" s="82" t="s">
        <v>32</v>
      </c>
      <c r="G887" s="83" t="s">
        <v>0</v>
      </c>
      <c r="H887" s="67">
        <v>6693815.8300000001</v>
      </c>
      <c r="I887" s="1"/>
    </row>
    <row r="888" spans="1:9" ht="31.5" x14ac:dyDescent="0.25">
      <c r="A888" s="3"/>
      <c r="B888" s="68" t="s">
        <v>3</v>
      </c>
      <c r="C888" s="80">
        <v>770</v>
      </c>
      <c r="D888" s="81">
        <v>4</v>
      </c>
      <c r="E888" s="81">
        <v>9</v>
      </c>
      <c r="F888" s="82" t="s">
        <v>32</v>
      </c>
      <c r="G888" s="83" t="s">
        <v>1</v>
      </c>
      <c r="H888" s="67">
        <v>6693815.8300000001</v>
      </c>
      <c r="I888" s="1"/>
    </row>
    <row r="889" spans="1:9" ht="47.25" x14ac:dyDescent="0.25">
      <c r="A889" s="3"/>
      <c r="B889" s="68" t="s">
        <v>77</v>
      </c>
      <c r="C889" s="80">
        <v>770</v>
      </c>
      <c r="D889" s="81">
        <v>4</v>
      </c>
      <c r="E889" s="81">
        <v>9</v>
      </c>
      <c r="F889" s="82" t="s">
        <v>76</v>
      </c>
      <c r="G889" s="83" t="s">
        <v>0</v>
      </c>
      <c r="H889" s="67">
        <v>1009254</v>
      </c>
      <c r="I889" s="1"/>
    </row>
    <row r="890" spans="1:9" ht="31.5" x14ac:dyDescent="0.25">
      <c r="A890" s="3"/>
      <c r="B890" s="68" t="s">
        <v>3</v>
      </c>
      <c r="C890" s="80">
        <v>770</v>
      </c>
      <c r="D890" s="81">
        <v>4</v>
      </c>
      <c r="E890" s="81">
        <v>9</v>
      </c>
      <c r="F890" s="82" t="s">
        <v>76</v>
      </c>
      <c r="G890" s="83" t="s">
        <v>1</v>
      </c>
      <c r="H890" s="67">
        <v>1009254</v>
      </c>
      <c r="I890" s="1"/>
    </row>
    <row r="891" spans="1:9" ht="31.5" x14ac:dyDescent="0.25">
      <c r="A891" s="3"/>
      <c r="B891" s="68" t="s">
        <v>84</v>
      </c>
      <c r="C891" s="80">
        <v>770</v>
      </c>
      <c r="D891" s="81">
        <v>4</v>
      </c>
      <c r="E891" s="81">
        <v>9</v>
      </c>
      <c r="F891" s="82" t="s">
        <v>83</v>
      </c>
      <c r="G891" s="83" t="s">
        <v>0</v>
      </c>
      <c r="H891" s="67">
        <v>0</v>
      </c>
      <c r="I891" s="1"/>
    </row>
    <row r="892" spans="1:9" ht="31.5" x14ac:dyDescent="0.25">
      <c r="A892" s="3"/>
      <c r="B892" s="68" t="s">
        <v>3</v>
      </c>
      <c r="C892" s="80">
        <v>770</v>
      </c>
      <c r="D892" s="81">
        <v>4</v>
      </c>
      <c r="E892" s="81">
        <v>9</v>
      </c>
      <c r="F892" s="82" t="s">
        <v>83</v>
      </c>
      <c r="G892" s="83" t="s">
        <v>1</v>
      </c>
      <c r="H892" s="67">
        <v>0</v>
      </c>
      <c r="I892" s="1"/>
    </row>
    <row r="893" spans="1:9" ht="47.25" x14ac:dyDescent="0.25">
      <c r="A893" s="3"/>
      <c r="B893" s="68" t="s">
        <v>75</v>
      </c>
      <c r="C893" s="80">
        <v>770</v>
      </c>
      <c r="D893" s="81">
        <v>4</v>
      </c>
      <c r="E893" s="81">
        <v>9</v>
      </c>
      <c r="F893" s="82" t="s">
        <v>74</v>
      </c>
      <c r="G893" s="83" t="s">
        <v>0</v>
      </c>
      <c r="H893" s="67">
        <v>77192630</v>
      </c>
      <c r="I893" s="1"/>
    </row>
    <row r="894" spans="1:9" ht="31.5" x14ac:dyDescent="0.25">
      <c r="A894" s="3"/>
      <c r="B894" s="68" t="s">
        <v>3</v>
      </c>
      <c r="C894" s="80">
        <v>770</v>
      </c>
      <c r="D894" s="81">
        <v>4</v>
      </c>
      <c r="E894" s="81">
        <v>9</v>
      </c>
      <c r="F894" s="82" t="s">
        <v>74</v>
      </c>
      <c r="G894" s="83" t="s">
        <v>1</v>
      </c>
      <c r="H894" s="67">
        <v>77192630</v>
      </c>
      <c r="I894" s="1"/>
    </row>
    <row r="895" spans="1:9" x14ac:dyDescent="0.25">
      <c r="A895" s="3"/>
      <c r="B895" s="68" t="s">
        <v>31</v>
      </c>
      <c r="C895" s="80">
        <v>770</v>
      </c>
      <c r="D895" s="81">
        <v>5</v>
      </c>
      <c r="E895" s="81">
        <v>0</v>
      </c>
      <c r="F895" s="82" t="s">
        <v>0</v>
      </c>
      <c r="G895" s="83" t="s">
        <v>0</v>
      </c>
      <c r="H895" s="67">
        <v>64360888.82</v>
      </c>
      <c r="I895" s="1"/>
    </row>
    <row r="896" spans="1:9" x14ac:dyDescent="0.25">
      <c r="A896" s="3"/>
      <c r="B896" s="68" t="s">
        <v>30</v>
      </c>
      <c r="C896" s="80">
        <v>770</v>
      </c>
      <c r="D896" s="81">
        <v>5</v>
      </c>
      <c r="E896" s="81">
        <v>3</v>
      </c>
      <c r="F896" s="82" t="s">
        <v>0</v>
      </c>
      <c r="G896" s="83" t="s">
        <v>0</v>
      </c>
      <c r="H896" s="67">
        <v>64360888.82</v>
      </c>
      <c r="I896" s="1"/>
    </row>
    <row r="897" spans="1:9" ht="31.5" x14ac:dyDescent="0.25">
      <c r="A897" s="3"/>
      <c r="B897" s="68" t="s">
        <v>112</v>
      </c>
      <c r="C897" s="80">
        <v>770</v>
      </c>
      <c r="D897" s="81">
        <v>5</v>
      </c>
      <c r="E897" s="81">
        <v>3</v>
      </c>
      <c r="F897" s="82" t="s">
        <v>111</v>
      </c>
      <c r="G897" s="83" t="s">
        <v>0</v>
      </c>
      <c r="H897" s="67">
        <v>372000</v>
      </c>
      <c r="I897" s="1"/>
    </row>
    <row r="898" spans="1:9" ht="31.5" x14ac:dyDescent="0.25">
      <c r="A898" s="3"/>
      <c r="B898" s="68" t="s">
        <v>110</v>
      </c>
      <c r="C898" s="80">
        <v>770</v>
      </c>
      <c r="D898" s="81">
        <v>5</v>
      </c>
      <c r="E898" s="81">
        <v>3</v>
      </c>
      <c r="F898" s="82" t="s">
        <v>109</v>
      </c>
      <c r="G898" s="83" t="s">
        <v>0</v>
      </c>
      <c r="H898" s="67">
        <v>372000</v>
      </c>
      <c r="I898" s="1"/>
    </row>
    <row r="899" spans="1:9" ht="31.5" x14ac:dyDescent="0.25">
      <c r="A899" s="3"/>
      <c r="B899" s="68" t="s">
        <v>108</v>
      </c>
      <c r="C899" s="80">
        <v>770</v>
      </c>
      <c r="D899" s="81">
        <v>5</v>
      </c>
      <c r="E899" s="81">
        <v>3</v>
      </c>
      <c r="F899" s="82" t="s">
        <v>107</v>
      </c>
      <c r="G899" s="83" t="s">
        <v>0</v>
      </c>
      <c r="H899" s="67">
        <v>372000</v>
      </c>
      <c r="I899" s="1"/>
    </row>
    <row r="900" spans="1:9" x14ac:dyDescent="0.25">
      <c r="A900" s="3"/>
      <c r="B900" s="68" t="s">
        <v>106</v>
      </c>
      <c r="C900" s="80">
        <v>770</v>
      </c>
      <c r="D900" s="81">
        <v>5</v>
      </c>
      <c r="E900" s="81">
        <v>3</v>
      </c>
      <c r="F900" s="82" t="s">
        <v>105</v>
      </c>
      <c r="G900" s="83" t="s">
        <v>0</v>
      </c>
      <c r="H900" s="67">
        <v>372000</v>
      </c>
      <c r="I900" s="1"/>
    </row>
    <row r="901" spans="1:9" ht="31.5" x14ac:dyDescent="0.25">
      <c r="A901" s="3"/>
      <c r="B901" s="68" t="s">
        <v>3</v>
      </c>
      <c r="C901" s="80">
        <v>770</v>
      </c>
      <c r="D901" s="81">
        <v>5</v>
      </c>
      <c r="E901" s="81">
        <v>3</v>
      </c>
      <c r="F901" s="82" t="s">
        <v>105</v>
      </c>
      <c r="G901" s="83" t="s">
        <v>1</v>
      </c>
      <c r="H901" s="67">
        <v>372000</v>
      </c>
      <c r="I901" s="1"/>
    </row>
    <row r="902" spans="1:9" ht="47.25" x14ac:dyDescent="0.25">
      <c r="A902" s="3"/>
      <c r="B902" s="68" t="s">
        <v>29</v>
      </c>
      <c r="C902" s="80">
        <v>770</v>
      </c>
      <c r="D902" s="81">
        <v>5</v>
      </c>
      <c r="E902" s="81">
        <v>3</v>
      </c>
      <c r="F902" s="82" t="s">
        <v>28</v>
      </c>
      <c r="G902" s="83" t="s">
        <v>0</v>
      </c>
      <c r="H902" s="67">
        <v>63643888.82</v>
      </c>
      <c r="I902" s="1"/>
    </row>
    <row r="903" spans="1:9" ht="31.5" x14ac:dyDescent="0.25">
      <c r="A903" s="3"/>
      <c r="B903" s="68" t="s">
        <v>27</v>
      </c>
      <c r="C903" s="80">
        <v>770</v>
      </c>
      <c r="D903" s="81">
        <v>5</v>
      </c>
      <c r="E903" s="81">
        <v>3</v>
      </c>
      <c r="F903" s="82" t="s">
        <v>26</v>
      </c>
      <c r="G903" s="83" t="s">
        <v>0</v>
      </c>
      <c r="H903" s="67">
        <v>13668490.689999999</v>
      </c>
      <c r="I903" s="1"/>
    </row>
    <row r="904" spans="1:9" x14ac:dyDescent="0.25">
      <c r="A904" s="3"/>
      <c r="B904" s="68" t="s">
        <v>25</v>
      </c>
      <c r="C904" s="80">
        <v>770</v>
      </c>
      <c r="D904" s="81">
        <v>5</v>
      </c>
      <c r="E904" s="81">
        <v>3</v>
      </c>
      <c r="F904" s="82" t="s">
        <v>24</v>
      </c>
      <c r="G904" s="83" t="s">
        <v>0</v>
      </c>
      <c r="H904" s="67">
        <v>4011327.06</v>
      </c>
      <c r="I904" s="1"/>
    </row>
    <row r="905" spans="1:9" x14ac:dyDescent="0.25">
      <c r="A905" s="3"/>
      <c r="B905" s="68" t="s">
        <v>678</v>
      </c>
      <c r="C905" s="80">
        <v>770</v>
      </c>
      <c r="D905" s="81">
        <v>5</v>
      </c>
      <c r="E905" s="81">
        <v>3</v>
      </c>
      <c r="F905" s="82" t="s">
        <v>679</v>
      </c>
      <c r="G905" s="83" t="s">
        <v>0</v>
      </c>
      <c r="H905" s="67">
        <v>84043.86</v>
      </c>
      <c r="I905" s="1"/>
    </row>
    <row r="906" spans="1:9" ht="31.5" x14ac:dyDescent="0.25">
      <c r="A906" s="3"/>
      <c r="B906" s="68" t="s">
        <v>3</v>
      </c>
      <c r="C906" s="80">
        <v>770</v>
      </c>
      <c r="D906" s="81">
        <v>5</v>
      </c>
      <c r="E906" s="81">
        <v>3</v>
      </c>
      <c r="F906" s="82" t="s">
        <v>679</v>
      </c>
      <c r="G906" s="83" t="s">
        <v>1</v>
      </c>
      <c r="H906" s="67">
        <v>84043.86</v>
      </c>
      <c r="I906" s="1"/>
    </row>
    <row r="907" spans="1:9" ht="47.25" x14ac:dyDescent="0.25">
      <c r="A907" s="3"/>
      <c r="B907" s="68" t="s">
        <v>104</v>
      </c>
      <c r="C907" s="80">
        <v>770</v>
      </c>
      <c r="D907" s="81">
        <v>5</v>
      </c>
      <c r="E907" s="81">
        <v>3</v>
      </c>
      <c r="F907" s="82" t="s">
        <v>103</v>
      </c>
      <c r="G907" s="83" t="s">
        <v>0</v>
      </c>
      <c r="H907" s="67">
        <v>0</v>
      </c>
      <c r="I907" s="1"/>
    </row>
    <row r="908" spans="1:9" ht="31.5" x14ac:dyDescent="0.25">
      <c r="A908" s="3"/>
      <c r="B908" s="68" t="s">
        <v>3</v>
      </c>
      <c r="C908" s="80">
        <v>770</v>
      </c>
      <c r="D908" s="81">
        <v>5</v>
      </c>
      <c r="E908" s="81">
        <v>3</v>
      </c>
      <c r="F908" s="82" t="s">
        <v>103</v>
      </c>
      <c r="G908" s="83" t="s">
        <v>1</v>
      </c>
      <c r="H908" s="67">
        <v>0</v>
      </c>
      <c r="I908" s="1"/>
    </row>
    <row r="909" spans="1:9" ht="63" x14ac:dyDescent="0.25">
      <c r="A909" s="3"/>
      <c r="B909" s="68" t="s">
        <v>698</v>
      </c>
      <c r="C909" s="80">
        <v>770</v>
      </c>
      <c r="D909" s="81">
        <v>5</v>
      </c>
      <c r="E909" s="81">
        <v>3</v>
      </c>
      <c r="F909" s="82" t="s">
        <v>699</v>
      </c>
      <c r="G909" s="83" t="s">
        <v>0</v>
      </c>
      <c r="H909" s="67">
        <v>1356514.8</v>
      </c>
      <c r="I909" s="1"/>
    </row>
    <row r="910" spans="1:9" ht="31.5" x14ac:dyDescent="0.25">
      <c r="A910" s="3"/>
      <c r="B910" s="68" t="s">
        <v>3</v>
      </c>
      <c r="C910" s="80">
        <v>770</v>
      </c>
      <c r="D910" s="81">
        <v>5</v>
      </c>
      <c r="E910" s="81">
        <v>3</v>
      </c>
      <c r="F910" s="82" t="s">
        <v>699</v>
      </c>
      <c r="G910" s="83" t="s">
        <v>1</v>
      </c>
      <c r="H910" s="67">
        <v>1356514.8</v>
      </c>
      <c r="I910" s="1"/>
    </row>
    <row r="911" spans="1:9" ht="63" x14ac:dyDescent="0.25">
      <c r="A911" s="3"/>
      <c r="B911" s="68" t="s">
        <v>700</v>
      </c>
      <c r="C911" s="80">
        <v>770</v>
      </c>
      <c r="D911" s="81">
        <v>5</v>
      </c>
      <c r="E911" s="81">
        <v>3</v>
      </c>
      <c r="F911" s="82" t="s">
        <v>701</v>
      </c>
      <c r="G911" s="83" t="s">
        <v>0</v>
      </c>
      <c r="H911" s="67">
        <v>2570768.4</v>
      </c>
      <c r="I911" s="1"/>
    </row>
    <row r="912" spans="1:9" ht="31.5" x14ac:dyDescent="0.25">
      <c r="A912" s="3"/>
      <c r="B912" s="68" t="s">
        <v>3</v>
      </c>
      <c r="C912" s="80">
        <v>770</v>
      </c>
      <c r="D912" s="81">
        <v>5</v>
      </c>
      <c r="E912" s="81">
        <v>3</v>
      </c>
      <c r="F912" s="82" t="s">
        <v>701</v>
      </c>
      <c r="G912" s="83" t="s">
        <v>1</v>
      </c>
      <c r="H912" s="67">
        <v>2570768.4</v>
      </c>
      <c r="I912" s="1"/>
    </row>
    <row r="913" spans="1:9" ht="31.5" x14ac:dyDescent="0.25">
      <c r="A913" s="3"/>
      <c r="B913" s="68" t="s">
        <v>20</v>
      </c>
      <c r="C913" s="80">
        <v>770</v>
      </c>
      <c r="D913" s="81">
        <v>5</v>
      </c>
      <c r="E913" s="81">
        <v>3</v>
      </c>
      <c r="F913" s="82" t="s">
        <v>19</v>
      </c>
      <c r="G913" s="83" t="s">
        <v>0</v>
      </c>
      <c r="H913" s="67">
        <v>9657163.6300000008</v>
      </c>
      <c r="I913" s="1"/>
    </row>
    <row r="914" spans="1:9" x14ac:dyDescent="0.25">
      <c r="A914" s="3"/>
      <c r="B914" s="68" t="s">
        <v>18</v>
      </c>
      <c r="C914" s="80">
        <v>770</v>
      </c>
      <c r="D914" s="81">
        <v>5</v>
      </c>
      <c r="E914" s="81">
        <v>3</v>
      </c>
      <c r="F914" s="82" t="s">
        <v>17</v>
      </c>
      <c r="G914" s="83" t="s">
        <v>0</v>
      </c>
      <c r="H914" s="67">
        <v>7720000</v>
      </c>
      <c r="I914" s="1"/>
    </row>
    <row r="915" spans="1:9" ht="31.5" x14ac:dyDescent="0.25">
      <c r="A915" s="3"/>
      <c r="B915" s="68" t="s">
        <v>3</v>
      </c>
      <c r="C915" s="80">
        <v>770</v>
      </c>
      <c r="D915" s="81">
        <v>5</v>
      </c>
      <c r="E915" s="81">
        <v>3</v>
      </c>
      <c r="F915" s="82" t="s">
        <v>17</v>
      </c>
      <c r="G915" s="83" t="s">
        <v>1</v>
      </c>
      <c r="H915" s="67">
        <v>7720000</v>
      </c>
      <c r="I915" s="1"/>
    </row>
    <row r="916" spans="1:9" x14ac:dyDescent="0.25">
      <c r="A916" s="3"/>
      <c r="B916" s="68" t="s">
        <v>16</v>
      </c>
      <c r="C916" s="80">
        <v>770</v>
      </c>
      <c r="D916" s="81">
        <v>5</v>
      </c>
      <c r="E916" s="81">
        <v>3</v>
      </c>
      <c r="F916" s="82" t="s">
        <v>15</v>
      </c>
      <c r="G916" s="83" t="s">
        <v>0</v>
      </c>
      <c r="H916" s="67">
        <v>1000000</v>
      </c>
      <c r="I916" s="1"/>
    </row>
    <row r="917" spans="1:9" ht="31.5" x14ac:dyDescent="0.25">
      <c r="A917" s="3"/>
      <c r="B917" s="68" t="s">
        <v>3</v>
      </c>
      <c r="C917" s="80">
        <v>770</v>
      </c>
      <c r="D917" s="81">
        <v>5</v>
      </c>
      <c r="E917" s="81">
        <v>3</v>
      </c>
      <c r="F917" s="82" t="s">
        <v>15</v>
      </c>
      <c r="G917" s="83" t="s">
        <v>1</v>
      </c>
      <c r="H917" s="67">
        <v>1000000</v>
      </c>
      <c r="I917" s="1"/>
    </row>
    <row r="918" spans="1:9" x14ac:dyDescent="0.25">
      <c r="A918" s="3"/>
      <c r="B918" s="68" t="s">
        <v>14</v>
      </c>
      <c r="C918" s="80">
        <v>770</v>
      </c>
      <c r="D918" s="81">
        <v>5</v>
      </c>
      <c r="E918" s="81">
        <v>3</v>
      </c>
      <c r="F918" s="82" t="s">
        <v>13</v>
      </c>
      <c r="G918" s="83" t="s">
        <v>0</v>
      </c>
      <c r="H918" s="67">
        <v>937163.63</v>
      </c>
      <c r="I918" s="1"/>
    </row>
    <row r="919" spans="1:9" ht="31.5" x14ac:dyDescent="0.25">
      <c r="A919" s="3"/>
      <c r="B919" s="68" t="s">
        <v>3</v>
      </c>
      <c r="C919" s="80">
        <v>770</v>
      </c>
      <c r="D919" s="81">
        <v>5</v>
      </c>
      <c r="E919" s="81">
        <v>3</v>
      </c>
      <c r="F919" s="82" t="s">
        <v>13</v>
      </c>
      <c r="G919" s="83" t="s">
        <v>1</v>
      </c>
      <c r="H919" s="67">
        <v>937163.63</v>
      </c>
      <c r="I919" s="1"/>
    </row>
    <row r="920" spans="1:9" x14ac:dyDescent="0.25">
      <c r="A920" s="3"/>
      <c r="B920" s="68" t="s">
        <v>12</v>
      </c>
      <c r="C920" s="80">
        <v>770</v>
      </c>
      <c r="D920" s="81">
        <v>5</v>
      </c>
      <c r="E920" s="81">
        <v>3</v>
      </c>
      <c r="F920" s="82" t="s">
        <v>11</v>
      </c>
      <c r="G920" s="83" t="s">
        <v>0</v>
      </c>
      <c r="H920" s="67">
        <v>49975398.130000003</v>
      </c>
      <c r="I920" s="1"/>
    </row>
    <row r="921" spans="1:9" ht="31.5" x14ac:dyDescent="0.25">
      <c r="A921" s="3"/>
      <c r="B921" s="68" t="s">
        <v>10</v>
      </c>
      <c r="C921" s="80">
        <v>770</v>
      </c>
      <c r="D921" s="81">
        <v>5</v>
      </c>
      <c r="E921" s="81">
        <v>3</v>
      </c>
      <c r="F921" s="82" t="s">
        <v>9</v>
      </c>
      <c r="G921" s="83" t="s">
        <v>0</v>
      </c>
      <c r="H921" s="67">
        <v>137023.51</v>
      </c>
      <c r="I921" s="1"/>
    </row>
    <row r="922" spans="1:9" ht="31.5" x14ac:dyDescent="0.25">
      <c r="A922" s="3"/>
      <c r="B922" s="68" t="s">
        <v>8</v>
      </c>
      <c r="C922" s="80">
        <v>770</v>
      </c>
      <c r="D922" s="81">
        <v>5</v>
      </c>
      <c r="E922" s="81">
        <v>3</v>
      </c>
      <c r="F922" s="82" t="s">
        <v>7</v>
      </c>
      <c r="G922" s="83" t="s">
        <v>0</v>
      </c>
      <c r="H922" s="67">
        <v>137023.51</v>
      </c>
      <c r="I922" s="1"/>
    </row>
    <row r="923" spans="1:9" ht="31.5" x14ac:dyDescent="0.25">
      <c r="A923" s="3"/>
      <c r="B923" s="68" t="s">
        <v>3</v>
      </c>
      <c r="C923" s="80">
        <v>770</v>
      </c>
      <c r="D923" s="81">
        <v>5</v>
      </c>
      <c r="E923" s="81">
        <v>3</v>
      </c>
      <c r="F923" s="82" t="s">
        <v>7</v>
      </c>
      <c r="G923" s="83" t="s">
        <v>1</v>
      </c>
      <c r="H923" s="67">
        <v>137023.51</v>
      </c>
      <c r="I923" s="1"/>
    </row>
    <row r="924" spans="1:9" ht="31.5" x14ac:dyDescent="0.25">
      <c r="A924" s="3"/>
      <c r="B924" s="68" t="s">
        <v>6</v>
      </c>
      <c r="C924" s="80">
        <v>770</v>
      </c>
      <c r="D924" s="81">
        <v>5</v>
      </c>
      <c r="E924" s="81">
        <v>3</v>
      </c>
      <c r="F924" s="82" t="s">
        <v>5</v>
      </c>
      <c r="G924" s="83" t="s">
        <v>0</v>
      </c>
      <c r="H924" s="67">
        <v>6775694.0599999996</v>
      </c>
      <c r="I924" s="1"/>
    </row>
    <row r="925" spans="1:9" x14ac:dyDescent="0.25">
      <c r="A925" s="3"/>
      <c r="B925" s="68" t="s">
        <v>4</v>
      </c>
      <c r="C925" s="80">
        <v>770</v>
      </c>
      <c r="D925" s="81">
        <v>5</v>
      </c>
      <c r="E925" s="81">
        <v>3</v>
      </c>
      <c r="F925" s="82" t="s">
        <v>2</v>
      </c>
      <c r="G925" s="83" t="s">
        <v>0</v>
      </c>
      <c r="H925" s="67">
        <v>6775694.0599999996</v>
      </c>
      <c r="I925" s="1"/>
    </row>
    <row r="926" spans="1:9" ht="31.5" x14ac:dyDescent="0.25">
      <c r="A926" s="3"/>
      <c r="B926" s="68" t="s">
        <v>3</v>
      </c>
      <c r="C926" s="80">
        <v>770</v>
      </c>
      <c r="D926" s="81">
        <v>5</v>
      </c>
      <c r="E926" s="81">
        <v>3</v>
      </c>
      <c r="F926" s="82" t="s">
        <v>2</v>
      </c>
      <c r="G926" s="83" t="s">
        <v>1</v>
      </c>
      <c r="H926" s="67">
        <v>6775694.0599999996</v>
      </c>
      <c r="I926" s="1"/>
    </row>
    <row r="927" spans="1:9" ht="47.25" x14ac:dyDescent="0.25">
      <c r="A927" s="3"/>
      <c r="B927" s="68" t="s">
        <v>102</v>
      </c>
      <c r="C927" s="80">
        <v>770</v>
      </c>
      <c r="D927" s="81">
        <v>5</v>
      </c>
      <c r="E927" s="81">
        <v>3</v>
      </c>
      <c r="F927" s="82" t="s">
        <v>101</v>
      </c>
      <c r="G927" s="83" t="s">
        <v>0</v>
      </c>
      <c r="H927" s="67">
        <v>43062680.560000002</v>
      </c>
      <c r="I927" s="1"/>
    </row>
    <row r="928" spans="1:9" ht="47.25" x14ac:dyDescent="0.25">
      <c r="A928" s="3"/>
      <c r="B928" s="68" t="s">
        <v>100</v>
      </c>
      <c r="C928" s="80">
        <v>770</v>
      </c>
      <c r="D928" s="81">
        <v>5</v>
      </c>
      <c r="E928" s="81">
        <v>3</v>
      </c>
      <c r="F928" s="82" t="s">
        <v>99</v>
      </c>
      <c r="G928" s="83" t="s">
        <v>0</v>
      </c>
      <c r="H928" s="67">
        <v>819950.56</v>
      </c>
      <c r="I928" s="1"/>
    </row>
    <row r="929" spans="1:9" ht="31.5" x14ac:dyDescent="0.25">
      <c r="A929" s="3"/>
      <c r="B929" s="68" t="s">
        <v>3</v>
      </c>
      <c r="C929" s="80">
        <v>770</v>
      </c>
      <c r="D929" s="81">
        <v>5</v>
      </c>
      <c r="E929" s="81">
        <v>3</v>
      </c>
      <c r="F929" s="82" t="s">
        <v>99</v>
      </c>
      <c r="G929" s="83" t="s">
        <v>1</v>
      </c>
      <c r="H929" s="67">
        <v>819950.56</v>
      </c>
      <c r="I929" s="1"/>
    </row>
    <row r="930" spans="1:9" ht="31.5" x14ac:dyDescent="0.25">
      <c r="A930" s="3"/>
      <c r="B930" s="68" t="s">
        <v>98</v>
      </c>
      <c r="C930" s="80">
        <v>770</v>
      </c>
      <c r="D930" s="81">
        <v>5</v>
      </c>
      <c r="E930" s="81">
        <v>3</v>
      </c>
      <c r="F930" s="82" t="s">
        <v>97</v>
      </c>
      <c r="G930" s="83" t="s">
        <v>0</v>
      </c>
      <c r="H930" s="67">
        <v>42242730</v>
      </c>
      <c r="I930" s="1"/>
    </row>
    <row r="931" spans="1:9" ht="31.5" x14ac:dyDescent="0.25">
      <c r="A931" s="3"/>
      <c r="B931" s="68" t="s">
        <v>3</v>
      </c>
      <c r="C931" s="80">
        <v>770</v>
      </c>
      <c r="D931" s="81">
        <v>5</v>
      </c>
      <c r="E931" s="81">
        <v>3</v>
      </c>
      <c r="F931" s="82" t="s">
        <v>97</v>
      </c>
      <c r="G931" s="83" t="s">
        <v>1</v>
      </c>
      <c r="H931" s="67">
        <v>42242730</v>
      </c>
      <c r="I931" s="1"/>
    </row>
    <row r="932" spans="1:9" ht="31.5" x14ac:dyDescent="0.25">
      <c r="A932" s="3"/>
      <c r="B932" s="68" t="s">
        <v>683</v>
      </c>
      <c r="C932" s="80">
        <v>770</v>
      </c>
      <c r="D932" s="81">
        <v>5</v>
      </c>
      <c r="E932" s="81">
        <v>3</v>
      </c>
      <c r="F932" s="82" t="s">
        <v>684</v>
      </c>
      <c r="G932" s="83" t="s">
        <v>0</v>
      </c>
      <c r="H932" s="67">
        <v>345000</v>
      </c>
      <c r="I932" s="1"/>
    </row>
    <row r="933" spans="1:9" ht="31.5" x14ac:dyDescent="0.25">
      <c r="A933" s="3"/>
      <c r="B933" s="68" t="s">
        <v>685</v>
      </c>
      <c r="C933" s="80">
        <v>770</v>
      </c>
      <c r="D933" s="81">
        <v>5</v>
      </c>
      <c r="E933" s="81">
        <v>3</v>
      </c>
      <c r="F933" s="82" t="s">
        <v>686</v>
      </c>
      <c r="G933" s="83" t="s">
        <v>0</v>
      </c>
      <c r="H933" s="67">
        <v>345000</v>
      </c>
      <c r="I933" s="1"/>
    </row>
    <row r="934" spans="1:9" ht="31.5" x14ac:dyDescent="0.25">
      <c r="A934" s="3"/>
      <c r="B934" s="68" t="s">
        <v>687</v>
      </c>
      <c r="C934" s="80">
        <v>770</v>
      </c>
      <c r="D934" s="81">
        <v>5</v>
      </c>
      <c r="E934" s="81">
        <v>3</v>
      </c>
      <c r="F934" s="82" t="s">
        <v>688</v>
      </c>
      <c r="G934" s="83" t="s">
        <v>0</v>
      </c>
      <c r="H934" s="67">
        <v>345000</v>
      </c>
      <c r="I934" s="1"/>
    </row>
    <row r="935" spans="1:9" ht="31.5" x14ac:dyDescent="0.25">
      <c r="A935" s="3"/>
      <c r="B935" s="68" t="s">
        <v>689</v>
      </c>
      <c r="C935" s="80">
        <v>770</v>
      </c>
      <c r="D935" s="81">
        <v>5</v>
      </c>
      <c r="E935" s="81">
        <v>3</v>
      </c>
      <c r="F935" s="82" t="s">
        <v>690</v>
      </c>
      <c r="G935" s="83" t="s">
        <v>0</v>
      </c>
      <c r="H935" s="67">
        <v>345000</v>
      </c>
      <c r="I935" s="1"/>
    </row>
    <row r="936" spans="1:9" ht="31.5" x14ac:dyDescent="0.25">
      <c r="A936" s="3"/>
      <c r="B936" s="68" t="s">
        <v>3</v>
      </c>
      <c r="C936" s="80">
        <v>770</v>
      </c>
      <c r="D936" s="81">
        <v>5</v>
      </c>
      <c r="E936" s="81">
        <v>3</v>
      </c>
      <c r="F936" s="82" t="s">
        <v>690</v>
      </c>
      <c r="G936" s="83" t="s">
        <v>1</v>
      </c>
      <c r="H936" s="67">
        <v>345000</v>
      </c>
      <c r="I936" s="1"/>
    </row>
    <row r="937" spans="1:9" ht="31.5" x14ac:dyDescent="0.25">
      <c r="A937" s="3"/>
      <c r="B937" s="68" t="s">
        <v>702</v>
      </c>
      <c r="C937" s="80">
        <v>770</v>
      </c>
      <c r="D937" s="81">
        <v>5</v>
      </c>
      <c r="E937" s="81">
        <v>3</v>
      </c>
      <c r="F937" s="82" t="s">
        <v>703</v>
      </c>
      <c r="G937" s="83" t="s">
        <v>0</v>
      </c>
      <c r="H937" s="67">
        <v>0</v>
      </c>
      <c r="I937" s="1"/>
    </row>
    <row r="938" spans="1:9" x14ac:dyDescent="0.25">
      <c r="A938" s="3"/>
      <c r="B938" s="68" t="s">
        <v>704</v>
      </c>
      <c r="C938" s="80">
        <v>770</v>
      </c>
      <c r="D938" s="81">
        <v>5</v>
      </c>
      <c r="E938" s="81">
        <v>3</v>
      </c>
      <c r="F938" s="82" t="s">
        <v>705</v>
      </c>
      <c r="G938" s="83" t="s">
        <v>0</v>
      </c>
      <c r="H938" s="67">
        <v>0</v>
      </c>
      <c r="I938" s="1"/>
    </row>
    <row r="939" spans="1:9" ht="31.5" x14ac:dyDescent="0.25">
      <c r="A939" s="3"/>
      <c r="B939" s="68" t="s">
        <v>3</v>
      </c>
      <c r="C939" s="80">
        <v>770</v>
      </c>
      <c r="D939" s="81">
        <v>5</v>
      </c>
      <c r="E939" s="81">
        <v>3</v>
      </c>
      <c r="F939" s="82" t="s">
        <v>705</v>
      </c>
      <c r="G939" s="83" t="s">
        <v>1</v>
      </c>
      <c r="H939" s="67">
        <v>0</v>
      </c>
      <c r="I939" s="1"/>
    </row>
    <row r="940" spans="1:9" ht="31.5" x14ac:dyDescent="0.25">
      <c r="A940" s="3"/>
      <c r="B940" s="74" t="s">
        <v>96</v>
      </c>
      <c r="C940" s="76">
        <v>771</v>
      </c>
      <c r="D940" s="77">
        <v>0</v>
      </c>
      <c r="E940" s="77">
        <v>0</v>
      </c>
      <c r="F940" s="78" t="s">
        <v>0</v>
      </c>
      <c r="G940" s="79" t="s">
        <v>0</v>
      </c>
      <c r="H940" s="75">
        <v>6187439.8200000003</v>
      </c>
      <c r="I940" s="1"/>
    </row>
    <row r="941" spans="1:9" x14ac:dyDescent="0.25">
      <c r="A941" s="3"/>
      <c r="B941" s="68" t="s">
        <v>71</v>
      </c>
      <c r="C941" s="80">
        <v>771</v>
      </c>
      <c r="D941" s="81">
        <v>1</v>
      </c>
      <c r="E941" s="81">
        <v>0</v>
      </c>
      <c r="F941" s="82" t="s">
        <v>0</v>
      </c>
      <c r="G941" s="83" t="s">
        <v>0</v>
      </c>
      <c r="H941" s="67">
        <v>2999631.99</v>
      </c>
      <c r="I941" s="1"/>
    </row>
    <row r="942" spans="1:9" ht="47.25" x14ac:dyDescent="0.25">
      <c r="A942" s="3"/>
      <c r="B942" s="68" t="s">
        <v>70</v>
      </c>
      <c r="C942" s="80">
        <v>771</v>
      </c>
      <c r="D942" s="81">
        <v>1</v>
      </c>
      <c r="E942" s="81">
        <v>4</v>
      </c>
      <c r="F942" s="82" t="s">
        <v>0</v>
      </c>
      <c r="G942" s="83" t="s">
        <v>0</v>
      </c>
      <c r="H942" s="67">
        <v>2999631.99</v>
      </c>
      <c r="I942" s="1"/>
    </row>
    <row r="943" spans="1:9" ht="47.25" x14ac:dyDescent="0.25">
      <c r="A943" s="3"/>
      <c r="B943" s="68" t="s">
        <v>29</v>
      </c>
      <c r="C943" s="80">
        <v>771</v>
      </c>
      <c r="D943" s="81">
        <v>1</v>
      </c>
      <c r="E943" s="81">
        <v>4</v>
      </c>
      <c r="F943" s="82" t="s">
        <v>28</v>
      </c>
      <c r="G943" s="83" t="s">
        <v>0</v>
      </c>
      <c r="H943" s="67">
        <v>2938253.13</v>
      </c>
      <c r="I943" s="1"/>
    </row>
    <row r="944" spans="1:9" ht="63" x14ac:dyDescent="0.25">
      <c r="A944" s="3"/>
      <c r="B944" s="68" t="s">
        <v>53</v>
      </c>
      <c r="C944" s="80">
        <v>771</v>
      </c>
      <c r="D944" s="81">
        <v>1</v>
      </c>
      <c r="E944" s="81">
        <v>4</v>
      </c>
      <c r="F944" s="82" t="s">
        <v>52</v>
      </c>
      <c r="G944" s="83" t="s">
        <v>0</v>
      </c>
      <c r="H944" s="67">
        <v>2938253.13</v>
      </c>
      <c r="I944" s="1"/>
    </row>
    <row r="945" spans="1:9" x14ac:dyDescent="0.25">
      <c r="A945" s="3"/>
      <c r="B945" s="68" t="s">
        <v>51</v>
      </c>
      <c r="C945" s="80">
        <v>771</v>
      </c>
      <c r="D945" s="81">
        <v>1</v>
      </c>
      <c r="E945" s="81">
        <v>4</v>
      </c>
      <c r="F945" s="82" t="s">
        <v>50</v>
      </c>
      <c r="G945" s="83" t="s">
        <v>0</v>
      </c>
      <c r="H945" s="67">
        <v>2938253.13</v>
      </c>
      <c r="I945" s="1"/>
    </row>
    <row r="946" spans="1:9" x14ac:dyDescent="0.25">
      <c r="A946" s="3"/>
      <c r="B946" s="68" t="s">
        <v>69</v>
      </c>
      <c r="C946" s="80">
        <v>771</v>
      </c>
      <c r="D946" s="81">
        <v>1</v>
      </c>
      <c r="E946" s="81">
        <v>4</v>
      </c>
      <c r="F946" s="82" t="s">
        <v>67</v>
      </c>
      <c r="G946" s="83" t="s">
        <v>0</v>
      </c>
      <c r="H946" s="67">
        <v>445610</v>
      </c>
      <c r="I946" s="1"/>
    </row>
    <row r="947" spans="1:9" ht="63" x14ac:dyDescent="0.25">
      <c r="A947" s="3"/>
      <c r="B947" s="68" t="s">
        <v>48</v>
      </c>
      <c r="C947" s="80">
        <v>771</v>
      </c>
      <c r="D947" s="81">
        <v>1</v>
      </c>
      <c r="E947" s="81">
        <v>4</v>
      </c>
      <c r="F947" s="82" t="s">
        <v>67</v>
      </c>
      <c r="G947" s="83" t="s">
        <v>47</v>
      </c>
      <c r="H947" s="67">
        <v>77560</v>
      </c>
      <c r="I947" s="1"/>
    </row>
    <row r="948" spans="1:9" ht="31.5" x14ac:dyDescent="0.25">
      <c r="A948" s="3"/>
      <c r="B948" s="68" t="s">
        <v>3</v>
      </c>
      <c r="C948" s="80">
        <v>771</v>
      </c>
      <c r="D948" s="81">
        <v>1</v>
      </c>
      <c r="E948" s="81">
        <v>4</v>
      </c>
      <c r="F948" s="82" t="s">
        <v>67</v>
      </c>
      <c r="G948" s="83" t="s">
        <v>1</v>
      </c>
      <c r="H948" s="67">
        <v>288890</v>
      </c>
      <c r="I948" s="1"/>
    </row>
    <row r="949" spans="1:9" x14ac:dyDescent="0.25">
      <c r="A949" s="3"/>
      <c r="B949" s="68" t="s">
        <v>68</v>
      </c>
      <c r="C949" s="80">
        <v>771</v>
      </c>
      <c r="D949" s="81">
        <v>1</v>
      </c>
      <c r="E949" s="81">
        <v>4</v>
      </c>
      <c r="F949" s="82" t="s">
        <v>67</v>
      </c>
      <c r="G949" s="83" t="s">
        <v>66</v>
      </c>
      <c r="H949" s="67">
        <v>79160</v>
      </c>
      <c r="I949" s="1"/>
    </row>
    <row r="950" spans="1:9" ht="31.5" x14ac:dyDescent="0.25">
      <c r="A950" s="3"/>
      <c r="B950" s="68" t="s">
        <v>65</v>
      </c>
      <c r="C950" s="80">
        <v>771</v>
      </c>
      <c r="D950" s="81">
        <v>1</v>
      </c>
      <c r="E950" s="81">
        <v>4</v>
      </c>
      <c r="F950" s="82" t="s">
        <v>64</v>
      </c>
      <c r="G950" s="83" t="s">
        <v>0</v>
      </c>
      <c r="H950" s="67">
        <v>2472643.13</v>
      </c>
      <c r="I950" s="1"/>
    </row>
    <row r="951" spans="1:9" ht="63" x14ac:dyDescent="0.25">
      <c r="A951" s="3"/>
      <c r="B951" s="68" t="s">
        <v>48</v>
      </c>
      <c r="C951" s="80">
        <v>771</v>
      </c>
      <c r="D951" s="81">
        <v>1</v>
      </c>
      <c r="E951" s="81">
        <v>4</v>
      </c>
      <c r="F951" s="82" t="s">
        <v>64</v>
      </c>
      <c r="G951" s="83" t="s">
        <v>47</v>
      </c>
      <c r="H951" s="67">
        <v>2472643.13</v>
      </c>
      <c r="I951" s="1"/>
    </row>
    <row r="952" spans="1:9" x14ac:dyDescent="0.25">
      <c r="A952" s="3"/>
      <c r="B952" s="68" t="s">
        <v>63</v>
      </c>
      <c r="C952" s="80">
        <v>771</v>
      </c>
      <c r="D952" s="81">
        <v>1</v>
      </c>
      <c r="E952" s="81">
        <v>4</v>
      </c>
      <c r="F952" s="82" t="s">
        <v>62</v>
      </c>
      <c r="G952" s="83" t="s">
        <v>0</v>
      </c>
      <c r="H952" s="67">
        <v>20000</v>
      </c>
      <c r="I952" s="1"/>
    </row>
    <row r="953" spans="1:9" ht="31.5" x14ac:dyDescent="0.25">
      <c r="A953" s="3"/>
      <c r="B953" s="68" t="s">
        <v>3</v>
      </c>
      <c r="C953" s="80">
        <v>771</v>
      </c>
      <c r="D953" s="81">
        <v>1</v>
      </c>
      <c r="E953" s="81">
        <v>4</v>
      </c>
      <c r="F953" s="82" t="s">
        <v>62</v>
      </c>
      <c r="G953" s="83" t="s">
        <v>1</v>
      </c>
      <c r="H953" s="67">
        <v>20000</v>
      </c>
      <c r="I953" s="1"/>
    </row>
    <row r="954" spans="1:9" ht="31.5" x14ac:dyDescent="0.25">
      <c r="A954" s="3"/>
      <c r="B954" s="68" t="s">
        <v>118</v>
      </c>
      <c r="C954" s="80">
        <v>771</v>
      </c>
      <c r="D954" s="81">
        <v>1</v>
      </c>
      <c r="E954" s="81">
        <v>4</v>
      </c>
      <c r="F954" s="82" t="s">
        <v>117</v>
      </c>
      <c r="G954" s="83" t="s">
        <v>0</v>
      </c>
      <c r="H954" s="67">
        <v>41378.86</v>
      </c>
      <c r="I954" s="1"/>
    </row>
    <row r="955" spans="1:9" x14ac:dyDescent="0.25">
      <c r="A955" s="3"/>
      <c r="B955" s="68" t="s">
        <v>609</v>
      </c>
      <c r="C955" s="80">
        <v>771</v>
      </c>
      <c r="D955" s="81">
        <v>1</v>
      </c>
      <c r="E955" s="81">
        <v>4</v>
      </c>
      <c r="F955" s="82" t="s">
        <v>608</v>
      </c>
      <c r="G955" s="83" t="s">
        <v>0</v>
      </c>
      <c r="H955" s="67">
        <v>41378.86</v>
      </c>
      <c r="I955" s="1"/>
    </row>
    <row r="956" spans="1:9" ht="94.5" x14ac:dyDescent="0.25">
      <c r="A956" s="3"/>
      <c r="B956" s="68" t="s">
        <v>696</v>
      </c>
      <c r="C956" s="80">
        <v>771</v>
      </c>
      <c r="D956" s="81">
        <v>1</v>
      </c>
      <c r="E956" s="81">
        <v>4</v>
      </c>
      <c r="F956" s="82" t="s">
        <v>697</v>
      </c>
      <c r="G956" s="83" t="s">
        <v>0</v>
      </c>
      <c r="H956" s="67">
        <v>41378.86</v>
      </c>
      <c r="I956" s="1"/>
    </row>
    <row r="957" spans="1:9" ht="63" x14ac:dyDescent="0.25">
      <c r="A957" s="3"/>
      <c r="B957" s="68" t="s">
        <v>48</v>
      </c>
      <c r="C957" s="80">
        <v>771</v>
      </c>
      <c r="D957" s="81">
        <v>1</v>
      </c>
      <c r="E957" s="81">
        <v>4</v>
      </c>
      <c r="F957" s="82" t="s">
        <v>697</v>
      </c>
      <c r="G957" s="83" t="s">
        <v>47</v>
      </c>
      <c r="H957" s="67">
        <v>41378.86</v>
      </c>
      <c r="I957" s="1"/>
    </row>
    <row r="958" spans="1:9" ht="31.5" x14ac:dyDescent="0.25">
      <c r="A958" s="3"/>
      <c r="B958" s="68" t="s">
        <v>61</v>
      </c>
      <c r="C958" s="80">
        <v>771</v>
      </c>
      <c r="D958" s="81">
        <v>1</v>
      </c>
      <c r="E958" s="81">
        <v>4</v>
      </c>
      <c r="F958" s="82" t="s">
        <v>60</v>
      </c>
      <c r="G958" s="83" t="s">
        <v>0</v>
      </c>
      <c r="H958" s="67">
        <v>20000</v>
      </c>
      <c r="I958" s="1"/>
    </row>
    <row r="959" spans="1:9" ht="78.75" x14ac:dyDescent="0.25">
      <c r="A959" s="3"/>
      <c r="B959" s="68" t="s">
        <v>59</v>
      </c>
      <c r="C959" s="80">
        <v>771</v>
      </c>
      <c r="D959" s="81">
        <v>1</v>
      </c>
      <c r="E959" s="81">
        <v>4</v>
      </c>
      <c r="F959" s="82" t="s">
        <v>58</v>
      </c>
      <c r="G959" s="83" t="s">
        <v>0</v>
      </c>
      <c r="H959" s="67">
        <v>20000</v>
      </c>
      <c r="I959" s="1"/>
    </row>
    <row r="960" spans="1:9" ht="47.25" x14ac:dyDescent="0.25">
      <c r="A960" s="3"/>
      <c r="B960" s="68" t="s">
        <v>57</v>
      </c>
      <c r="C960" s="80">
        <v>771</v>
      </c>
      <c r="D960" s="81">
        <v>1</v>
      </c>
      <c r="E960" s="81">
        <v>4</v>
      </c>
      <c r="F960" s="82" t="s">
        <v>56</v>
      </c>
      <c r="G960" s="83" t="s">
        <v>0</v>
      </c>
      <c r="H960" s="67">
        <v>20000</v>
      </c>
      <c r="I960" s="1"/>
    </row>
    <row r="961" spans="1:9" ht="31.5" x14ac:dyDescent="0.25">
      <c r="A961" s="3"/>
      <c r="B961" s="68" t="s">
        <v>3</v>
      </c>
      <c r="C961" s="80">
        <v>771</v>
      </c>
      <c r="D961" s="81">
        <v>1</v>
      </c>
      <c r="E961" s="81">
        <v>4</v>
      </c>
      <c r="F961" s="82" t="s">
        <v>56</v>
      </c>
      <c r="G961" s="83" t="s">
        <v>1</v>
      </c>
      <c r="H961" s="67">
        <v>20000</v>
      </c>
      <c r="I961" s="1"/>
    </row>
    <row r="962" spans="1:9" x14ac:dyDescent="0.25">
      <c r="A962" s="3"/>
      <c r="B962" s="68" t="s">
        <v>55</v>
      </c>
      <c r="C962" s="80">
        <v>771</v>
      </c>
      <c r="D962" s="81">
        <v>2</v>
      </c>
      <c r="E962" s="81">
        <v>0</v>
      </c>
      <c r="F962" s="82" t="s">
        <v>0</v>
      </c>
      <c r="G962" s="83" t="s">
        <v>0</v>
      </c>
      <c r="H962" s="67">
        <v>130447.34</v>
      </c>
      <c r="I962" s="1"/>
    </row>
    <row r="963" spans="1:9" x14ac:dyDescent="0.25">
      <c r="A963" s="3"/>
      <c r="B963" s="68" t="s">
        <v>54</v>
      </c>
      <c r="C963" s="80">
        <v>771</v>
      </c>
      <c r="D963" s="81">
        <v>2</v>
      </c>
      <c r="E963" s="81">
        <v>3</v>
      </c>
      <c r="F963" s="82" t="s">
        <v>0</v>
      </c>
      <c r="G963" s="83" t="s">
        <v>0</v>
      </c>
      <c r="H963" s="67">
        <v>130447.34</v>
      </c>
      <c r="I963" s="1"/>
    </row>
    <row r="964" spans="1:9" ht="47.25" x14ac:dyDescent="0.25">
      <c r="A964" s="3"/>
      <c r="B964" s="68" t="s">
        <v>29</v>
      </c>
      <c r="C964" s="80">
        <v>771</v>
      </c>
      <c r="D964" s="81">
        <v>2</v>
      </c>
      <c r="E964" s="81">
        <v>3</v>
      </c>
      <c r="F964" s="82" t="s">
        <v>28</v>
      </c>
      <c r="G964" s="83" t="s">
        <v>0</v>
      </c>
      <c r="H964" s="67">
        <v>130447.34</v>
      </c>
      <c r="I964" s="1"/>
    </row>
    <row r="965" spans="1:9" ht="63" x14ac:dyDescent="0.25">
      <c r="A965" s="3"/>
      <c r="B965" s="68" t="s">
        <v>53</v>
      </c>
      <c r="C965" s="80">
        <v>771</v>
      </c>
      <c r="D965" s="81">
        <v>2</v>
      </c>
      <c r="E965" s="81">
        <v>3</v>
      </c>
      <c r="F965" s="82" t="s">
        <v>52</v>
      </c>
      <c r="G965" s="83" t="s">
        <v>0</v>
      </c>
      <c r="H965" s="67">
        <v>130447.34</v>
      </c>
      <c r="I965" s="1"/>
    </row>
    <row r="966" spans="1:9" x14ac:dyDescent="0.25">
      <c r="A966" s="3"/>
      <c r="B966" s="68" t="s">
        <v>51</v>
      </c>
      <c r="C966" s="80">
        <v>771</v>
      </c>
      <c r="D966" s="81">
        <v>2</v>
      </c>
      <c r="E966" s="81">
        <v>3</v>
      </c>
      <c r="F966" s="82" t="s">
        <v>50</v>
      </c>
      <c r="G966" s="83" t="s">
        <v>0</v>
      </c>
      <c r="H966" s="67">
        <v>130447.34</v>
      </c>
      <c r="I966" s="1"/>
    </row>
    <row r="967" spans="1:9" ht="31.5" x14ac:dyDescent="0.25">
      <c r="A967" s="3"/>
      <c r="B967" s="68" t="s">
        <v>49</v>
      </c>
      <c r="C967" s="80">
        <v>771</v>
      </c>
      <c r="D967" s="81">
        <v>2</v>
      </c>
      <c r="E967" s="81">
        <v>3</v>
      </c>
      <c r="F967" s="82" t="s">
        <v>46</v>
      </c>
      <c r="G967" s="83" t="s">
        <v>0</v>
      </c>
      <c r="H967" s="67">
        <v>130447.34</v>
      </c>
      <c r="I967" s="1"/>
    </row>
    <row r="968" spans="1:9" ht="63" x14ac:dyDescent="0.25">
      <c r="A968" s="3"/>
      <c r="B968" s="68" t="s">
        <v>48</v>
      </c>
      <c r="C968" s="80">
        <v>771</v>
      </c>
      <c r="D968" s="81">
        <v>2</v>
      </c>
      <c r="E968" s="81">
        <v>3</v>
      </c>
      <c r="F968" s="82" t="s">
        <v>46</v>
      </c>
      <c r="G968" s="83" t="s">
        <v>47</v>
      </c>
      <c r="H968" s="67">
        <v>126278.86</v>
      </c>
      <c r="I968" s="1"/>
    </row>
    <row r="969" spans="1:9" ht="31.5" x14ac:dyDescent="0.25">
      <c r="A969" s="3"/>
      <c r="B969" s="68" t="s">
        <v>3</v>
      </c>
      <c r="C969" s="80">
        <v>771</v>
      </c>
      <c r="D969" s="81">
        <v>2</v>
      </c>
      <c r="E969" s="81">
        <v>3</v>
      </c>
      <c r="F969" s="82" t="s">
        <v>46</v>
      </c>
      <c r="G969" s="83" t="s">
        <v>1</v>
      </c>
      <c r="H969" s="67">
        <v>4168.4799999999996</v>
      </c>
      <c r="I969" s="1"/>
    </row>
    <row r="970" spans="1:9" x14ac:dyDescent="0.25">
      <c r="A970" s="3"/>
      <c r="B970" s="68" t="s">
        <v>45</v>
      </c>
      <c r="C970" s="80">
        <v>771</v>
      </c>
      <c r="D970" s="81">
        <v>4</v>
      </c>
      <c r="E970" s="81">
        <v>0</v>
      </c>
      <c r="F970" s="82" t="s">
        <v>0</v>
      </c>
      <c r="G970" s="83" t="s">
        <v>0</v>
      </c>
      <c r="H970" s="67">
        <v>1500000</v>
      </c>
      <c r="I970" s="1"/>
    </row>
    <row r="971" spans="1:9" x14ac:dyDescent="0.25">
      <c r="A971" s="3"/>
      <c r="B971" s="68" t="s">
        <v>44</v>
      </c>
      <c r="C971" s="80">
        <v>771</v>
      </c>
      <c r="D971" s="81">
        <v>4</v>
      </c>
      <c r="E971" s="81">
        <v>9</v>
      </c>
      <c r="F971" s="82" t="s">
        <v>0</v>
      </c>
      <c r="G971" s="83" t="s">
        <v>0</v>
      </c>
      <c r="H971" s="67">
        <v>1500000</v>
      </c>
      <c r="I971" s="1"/>
    </row>
    <row r="972" spans="1:9" ht="31.5" x14ac:dyDescent="0.25">
      <c r="A972" s="3"/>
      <c r="B972" s="68" t="s">
        <v>43</v>
      </c>
      <c r="C972" s="80">
        <v>771</v>
      </c>
      <c r="D972" s="81">
        <v>4</v>
      </c>
      <c r="E972" s="81">
        <v>9</v>
      </c>
      <c r="F972" s="82" t="s">
        <v>42</v>
      </c>
      <c r="G972" s="83" t="s">
        <v>0</v>
      </c>
      <c r="H972" s="67">
        <v>1500000</v>
      </c>
      <c r="I972" s="1"/>
    </row>
    <row r="973" spans="1:9" ht="31.5" x14ac:dyDescent="0.25">
      <c r="A973" s="3"/>
      <c r="B973" s="68" t="s">
        <v>41</v>
      </c>
      <c r="C973" s="80">
        <v>771</v>
      </c>
      <c r="D973" s="81">
        <v>4</v>
      </c>
      <c r="E973" s="81">
        <v>9</v>
      </c>
      <c r="F973" s="82" t="s">
        <v>40</v>
      </c>
      <c r="G973" s="83" t="s">
        <v>0</v>
      </c>
      <c r="H973" s="67">
        <v>1500000</v>
      </c>
      <c r="I973" s="1"/>
    </row>
    <row r="974" spans="1:9" ht="47.25" x14ac:dyDescent="0.25">
      <c r="A974" s="3"/>
      <c r="B974" s="68" t="s">
        <v>39</v>
      </c>
      <c r="C974" s="80">
        <v>771</v>
      </c>
      <c r="D974" s="81">
        <v>4</v>
      </c>
      <c r="E974" s="81">
        <v>9</v>
      </c>
      <c r="F974" s="82" t="s">
        <v>38</v>
      </c>
      <c r="G974" s="83" t="s">
        <v>0</v>
      </c>
      <c r="H974" s="67">
        <v>1200000</v>
      </c>
      <c r="I974" s="1"/>
    </row>
    <row r="975" spans="1:9" ht="31.5" x14ac:dyDescent="0.25">
      <c r="A975" s="3"/>
      <c r="B975" s="68" t="s">
        <v>37</v>
      </c>
      <c r="C975" s="80">
        <v>771</v>
      </c>
      <c r="D975" s="81">
        <v>4</v>
      </c>
      <c r="E975" s="81">
        <v>9</v>
      </c>
      <c r="F975" s="82" t="s">
        <v>36</v>
      </c>
      <c r="G975" s="83" t="s">
        <v>0</v>
      </c>
      <c r="H975" s="67">
        <v>1200000</v>
      </c>
      <c r="I975" s="1"/>
    </row>
    <row r="976" spans="1:9" ht="31.5" x14ac:dyDescent="0.25">
      <c r="A976" s="3"/>
      <c r="B976" s="68" t="s">
        <v>3</v>
      </c>
      <c r="C976" s="80">
        <v>771</v>
      </c>
      <c r="D976" s="81">
        <v>4</v>
      </c>
      <c r="E976" s="81">
        <v>9</v>
      </c>
      <c r="F976" s="82" t="s">
        <v>36</v>
      </c>
      <c r="G976" s="83" t="s">
        <v>1</v>
      </c>
      <c r="H976" s="67">
        <v>1200000</v>
      </c>
      <c r="I976" s="1"/>
    </row>
    <row r="977" spans="1:9" x14ac:dyDescent="0.25">
      <c r="A977" s="3"/>
      <c r="B977" s="68" t="s">
        <v>81</v>
      </c>
      <c r="C977" s="80">
        <v>771</v>
      </c>
      <c r="D977" s="81">
        <v>4</v>
      </c>
      <c r="E977" s="81">
        <v>9</v>
      </c>
      <c r="F977" s="82" t="s">
        <v>80</v>
      </c>
      <c r="G977" s="83" t="s">
        <v>0</v>
      </c>
      <c r="H977" s="67">
        <v>150000</v>
      </c>
      <c r="I977" s="1"/>
    </row>
    <row r="978" spans="1:9" ht="47.25" x14ac:dyDescent="0.25">
      <c r="A978" s="3"/>
      <c r="B978" s="68" t="s">
        <v>79</v>
      </c>
      <c r="C978" s="80">
        <v>771</v>
      </c>
      <c r="D978" s="81">
        <v>4</v>
      </c>
      <c r="E978" s="81">
        <v>9</v>
      </c>
      <c r="F978" s="82" t="s">
        <v>78</v>
      </c>
      <c r="G978" s="83" t="s">
        <v>0</v>
      </c>
      <c r="H978" s="67">
        <v>150000</v>
      </c>
      <c r="I978" s="1"/>
    </row>
    <row r="979" spans="1:9" ht="31.5" x14ac:dyDescent="0.25">
      <c r="A979" s="3"/>
      <c r="B979" s="68" t="s">
        <v>3</v>
      </c>
      <c r="C979" s="80">
        <v>771</v>
      </c>
      <c r="D979" s="81">
        <v>4</v>
      </c>
      <c r="E979" s="81">
        <v>9</v>
      </c>
      <c r="F979" s="82" t="s">
        <v>78</v>
      </c>
      <c r="G979" s="83" t="s">
        <v>1</v>
      </c>
      <c r="H979" s="67">
        <v>150000</v>
      </c>
      <c r="I979" s="1"/>
    </row>
    <row r="980" spans="1:9" ht="31.5" x14ac:dyDescent="0.25">
      <c r="A980" s="3"/>
      <c r="B980" s="68" t="s">
        <v>35</v>
      </c>
      <c r="C980" s="80">
        <v>771</v>
      </c>
      <c r="D980" s="81">
        <v>4</v>
      </c>
      <c r="E980" s="81">
        <v>9</v>
      </c>
      <c r="F980" s="82" t="s">
        <v>34</v>
      </c>
      <c r="G980" s="83" t="s">
        <v>0</v>
      </c>
      <c r="H980" s="67">
        <v>150000</v>
      </c>
      <c r="I980" s="1"/>
    </row>
    <row r="981" spans="1:9" ht="31.5" x14ac:dyDescent="0.25">
      <c r="A981" s="3"/>
      <c r="B981" s="68" t="s">
        <v>33</v>
      </c>
      <c r="C981" s="80">
        <v>771</v>
      </c>
      <c r="D981" s="81">
        <v>4</v>
      </c>
      <c r="E981" s="81">
        <v>9</v>
      </c>
      <c r="F981" s="82" t="s">
        <v>32</v>
      </c>
      <c r="G981" s="83" t="s">
        <v>0</v>
      </c>
      <c r="H981" s="67">
        <v>150000</v>
      </c>
      <c r="I981" s="1"/>
    </row>
    <row r="982" spans="1:9" ht="31.5" x14ac:dyDescent="0.25">
      <c r="A982" s="3"/>
      <c r="B982" s="68" t="s">
        <v>3</v>
      </c>
      <c r="C982" s="80">
        <v>771</v>
      </c>
      <c r="D982" s="81">
        <v>4</v>
      </c>
      <c r="E982" s="81">
        <v>9</v>
      </c>
      <c r="F982" s="82" t="s">
        <v>32</v>
      </c>
      <c r="G982" s="83" t="s">
        <v>1</v>
      </c>
      <c r="H982" s="67">
        <v>150000</v>
      </c>
      <c r="I982" s="1"/>
    </row>
    <row r="983" spans="1:9" x14ac:dyDescent="0.25">
      <c r="A983" s="3"/>
      <c r="B983" s="68" t="s">
        <v>31</v>
      </c>
      <c r="C983" s="80">
        <v>771</v>
      </c>
      <c r="D983" s="81">
        <v>5</v>
      </c>
      <c r="E983" s="81">
        <v>0</v>
      </c>
      <c r="F983" s="82" t="s">
        <v>0</v>
      </c>
      <c r="G983" s="83" t="s">
        <v>0</v>
      </c>
      <c r="H983" s="67">
        <v>1557360.49</v>
      </c>
      <c r="I983" s="1"/>
    </row>
    <row r="984" spans="1:9" x14ac:dyDescent="0.25">
      <c r="A984" s="3"/>
      <c r="B984" s="68" t="s">
        <v>95</v>
      </c>
      <c r="C984" s="80">
        <v>771</v>
      </c>
      <c r="D984" s="81">
        <v>5</v>
      </c>
      <c r="E984" s="81">
        <v>2</v>
      </c>
      <c r="F984" s="82" t="s">
        <v>0</v>
      </c>
      <c r="G984" s="83" t="s">
        <v>0</v>
      </c>
      <c r="H984" s="67">
        <v>221950.49</v>
      </c>
      <c r="I984" s="1"/>
    </row>
    <row r="985" spans="1:9" ht="47.25" x14ac:dyDescent="0.25">
      <c r="A985" s="3"/>
      <c r="B985" s="68" t="s">
        <v>29</v>
      </c>
      <c r="C985" s="80">
        <v>771</v>
      </c>
      <c r="D985" s="81">
        <v>5</v>
      </c>
      <c r="E985" s="81">
        <v>2</v>
      </c>
      <c r="F985" s="82" t="s">
        <v>28</v>
      </c>
      <c r="G985" s="83" t="s">
        <v>0</v>
      </c>
      <c r="H985" s="67">
        <v>221950.49</v>
      </c>
      <c r="I985" s="1"/>
    </row>
    <row r="986" spans="1:9" x14ac:dyDescent="0.25">
      <c r="A986" s="3"/>
      <c r="B986" s="68" t="s">
        <v>12</v>
      </c>
      <c r="C986" s="80">
        <v>771</v>
      </c>
      <c r="D986" s="81">
        <v>5</v>
      </c>
      <c r="E986" s="81">
        <v>2</v>
      </c>
      <c r="F986" s="82" t="s">
        <v>11</v>
      </c>
      <c r="G986" s="83" t="s">
        <v>0</v>
      </c>
      <c r="H986" s="67">
        <v>221950.49</v>
      </c>
      <c r="I986" s="1"/>
    </row>
    <row r="987" spans="1:9" ht="31.5" x14ac:dyDescent="0.25">
      <c r="A987" s="3"/>
      <c r="B987" s="68" t="s">
        <v>94</v>
      </c>
      <c r="C987" s="80">
        <v>771</v>
      </c>
      <c r="D987" s="81">
        <v>5</v>
      </c>
      <c r="E987" s="81">
        <v>2</v>
      </c>
      <c r="F987" s="82" t="s">
        <v>93</v>
      </c>
      <c r="G987" s="83" t="s">
        <v>0</v>
      </c>
      <c r="H987" s="67">
        <v>221950.49</v>
      </c>
      <c r="I987" s="1"/>
    </row>
    <row r="988" spans="1:9" x14ac:dyDescent="0.25">
      <c r="A988" s="3"/>
      <c r="B988" s="68" t="s">
        <v>92</v>
      </c>
      <c r="C988" s="80">
        <v>771</v>
      </c>
      <c r="D988" s="81">
        <v>5</v>
      </c>
      <c r="E988" s="81">
        <v>2</v>
      </c>
      <c r="F988" s="82" t="s">
        <v>91</v>
      </c>
      <c r="G988" s="83" t="s">
        <v>0</v>
      </c>
      <c r="H988" s="67">
        <v>221950.49</v>
      </c>
      <c r="I988" s="1"/>
    </row>
    <row r="989" spans="1:9" ht="31.5" x14ac:dyDescent="0.25">
      <c r="A989" s="3"/>
      <c r="B989" s="68" t="s">
        <v>3</v>
      </c>
      <c r="C989" s="80">
        <v>771</v>
      </c>
      <c r="D989" s="81">
        <v>5</v>
      </c>
      <c r="E989" s="81">
        <v>2</v>
      </c>
      <c r="F989" s="82" t="s">
        <v>91</v>
      </c>
      <c r="G989" s="83" t="s">
        <v>1</v>
      </c>
      <c r="H989" s="67">
        <v>221950.49</v>
      </c>
      <c r="I989" s="1"/>
    </row>
    <row r="990" spans="1:9" x14ac:dyDescent="0.25">
      <c r="A990" s="3"/>
      <c r="B990" s="68" t="s">
        <v>30</v>
      </c>
      <c r="C990" s="80">
        <v>771</v>
      </c>
      <c r="D990" s="81">
        <v>5</v>
      </c>
      <c r="E990" s="81">
        <v>3</v>
      </c>
      <c r="F990" s="82" t="s">
        <v>0</v>
      </c>
      <c r="G990" s="83" t="s">
        <v>0</v>
      </c>
      <c r="H990" s="67">
        <v>1335410</v>
      </c>
      <c r="I990" s="1"/>
    </row>
    <row r="991" spans="1:9" ht="47.25" x14ac:dyDescent="0.25">
      <c r="A991" s="3"/>
      <c r="B991" s="68" t="s">
        <v>29</v>
      </c>
      <c r="C991" s="80">
        <v>771</v>
      </c>
      <c r="D991" s="81">
        <v>5</v>
      </c>
      <c r="E991" s="81">
        <v>3</v>
      </c>
      <c r="F991" s="82" t="s">
        <v>28</v>
      </c>
      <c r="G991" s="83" t="s">
        <v>0</v>
      </c>
      <c r="H991" s="67">
        <v>1335410</v>
      </c>
      <c r="I991" s="1"/>
    </row>
    <row r="992" spans="1:9" ht="31.5" x14ac:dyDescent="0.25">
      <c r="A992" s="3"/>
      <c r="B992" s="68" t="s">
        <v>27</v>
      </c>
      <c r="C992" s="80">
        <v>771</v>
      </c>
      <c r="D992" s="81">
        <v>5</v>
      </c>
      <c r="E992" s="81">
        <v>3</v>
      </c>
      <c r="F992" s="82" t="s">
        <v>26</v>
      </c>
      <c r="G992" s="83" t="s">
        <v>0</v>
      </c>
      <c r="H992" s="67">
        <v>983532.07</v>
      </c>
      <c r="I992" s="1"/>
    </row>
    <row r="993" spans="1:9" ht="31.5" x14ac:dyDescent="0.25">
      <c r="A993" s="3"/>
      <c r="B993" s="68" t="s">
        <v>20</v>
      </c>
      <c r="C993" s="80">
        <v>771</v>
      </c>
      <c r="D993" s="81">
        <v>5</v>
      </c>
      <c r="E993" s="81">
        <v>3</v>
      </c>
      <c r="F993" s="82" t="s">
        <v>19</v>
      </c>
      <c r="G993" s="83" t="s">
        <v>0</v>
      </c>
      <c r="H993" s="67">
        <v>983532.07</v>
      </c>
      <c r="I993" s="1"/>
    </row>
    <row r="994" spans="1:9" x14ac:dyDescent="0.25">
      <c r="A994" s="3"/>
      <c r="B994" s="68" t="s">
        <v>18</v>
      </c>
      <c r="C994" s="80">
        <v>771</v>
      </c>
      <c r="D994" s="81">
        <v>5</v>
      </c>
      <c r="E994" s="81">
        <v>3</v>
      </c>
      <c r="F994" s="82" t="s">
        <v>17</v>
      </c>
      <c r="G994" s="83" t="s">
        <v>0</v>
      </c>
      <c r="H994" s="67">
        <v>930860</v>
      </c>
      <c r="I994" s="1"/>
    </row>
    <row r="995" spans="1:9" ht="31.5" x14ac:dyDescent="0.25">
      <c r="A995" s="3"/>
      <c r="B995" s="68" t="s">
        <v>3</v>
      </c>
      <c r="C995" s="80">
        <v>771</v>
      </c>
      <c r="D995" s="81">
        <v>5</v>
      </c>
      <c r="E995" s="81">
        <v>3</v>
      </c>
      <c r="F995" s="82" t="s">
        <v>17</v>
      </c>
      <c r="G995" s="83" t="s">
        <v>1</v>
      </c>
      <c r="H995" s="67">
        <v>930860</v>
      </c>
      <c r="I995" s="1"/>
    </row>
    <row r="996" spans="1:9" x14ac:dyDescent="0.25">
      <c r="A996" s="3"/>
      <c r="B996" s="68" t="s">
        <v>16</v>
      </c>
      <c r="C996" s="80">
        <v>771</v>
      </c>
      <c r="D996" s="81">
        <v>5</v>
      </c>
      <c r="E996" s="81">
        <v>3</v>
      </c>
      <c r="F996" s="82" t="s">
        <v>15</v>
      </c>
      <c r="G996" s="83" t="s">
        <v>0</v>
      </c>
      <c r="H996" s="67">
        <v>30000</v>
      </c>
      <c r="I996" s="1"/>
    </row>
    <row r="997" spans="1:9" ht="31.5" x14ac:dyDescent="0.25">
      <c r="A997" s="3"/>
      <c r="B997" s="68" t="s">
        <v>3</v>
      </c>
      <c r="C997" s="80">
        <v>771</v>
      </c>
      <c r="D997" s="81">
        <v>5</v>
      </c>
      <c r="E997" s="81">
        <v>3</v>
      </c>
      <c r="F997" s="82" t="s">
        <v>15</v>
      </c>
      <c r="G997" s="83" t="s">
        <v>1</v>
      </c>
      <c r="H997" s="67">
        <v>30000</v>
      </c>
      <c r="I997" s="1"/>
    </row>
    <row r="998" spans="1:9" x14ac:dyDescent="0.25">
      <c r="A998" s="3"/>
      <c r="B998" s="68" t="s">
        <v>14</v>
      </c>
      <c r="C998" s="80">
        <v>771</v>
      </c>
      <c r="D998" s="81">
        <v>5</v>
      </c>
      <c r="E998" s="81">
        <v>3</v>
      </c>
      <c r="F998" s="82" t="s">
        <v>13</v>
      </c>
      <c r="G998" s="83" t="s">
        <v>0</v>
      </c>
      <c r="H998" s="67">
        <v>22672.07</v>
      </c>
      <c r="I998" s="1"/>
    </row>
    <row r="999" spans="1:9" ht="31.5" x14ac:dyDescent="0.25">
      <c r="A999" s="3"/>
      <c r="B999" s="68" t="s">
        <v>3</v>
      </c>
      <c r="C999" s="80">
        <v>771</v>
      </c>
      <c r="D999" s="81">
        <v>5</v>
      </c>
      <c r="E999" s="81">
        <v>3</v>
      </c>
      <c r="F999" s="82" t="s">
        <v>13</v>
      </c>
      <c r="G999" s="83" t="s">
        <v>1</v>
      </c>
      <c r="H999" s="67">
        <v>22672.07</v>
      </c>
      <c r="I999" s="1"/>
    </row>
    <row r="1000" spans="1:9" x14ac:dyDescent="0.25">
      <c r="A1000" s="3"/>
      <c r="B1000" s="68" t="s">
        <v>12</v>
      </c>
      <c r="C1000" s="80">
        <v>771</v>
      </c>
      <c r="D1000" s="81">
        <v>5</v>
      </c>
      <c r="E1000" s="81">
        <v>3</v>
      </c>
      <c r="F1000" s="82" t="s">
        <v>11</v>
      </c>
      <c r="G1000" s="83" t="s">
        <v>0</v>
      </c>
      <c r="H1000" s="67">
        <v>351877.93</v>
      </c>
      <c r="I1000" s="1"/>
    </row>
    <row r="1001" spans="1:9" ht="31.5" x14ac:dyDescent="0.25">
      <c r="A1001" s="3"/>
      <c r="B1001" s="68" t="s">
        <v>6</v>
      </c>
      <c r="C1001" s="80">
        <v>771</v>
      </c>
      <c r="D1001" s="81">
        <v>5</v>
      </c>
      <c r="E1001" s="81">
        <v>3</v>
      </c>
      <c r="F1001" s="82" t="s">
        <v>5</v>
      </c>
      <c r="G1001" s="83" t="s">
        <v>0</v>
      </c>
      <c r="H1001" s="67">
        <v>351877.93</v>
      </c>
      <c r="I1001" s="1"/>
    </row>
    <row r="1002" spans="1:9" x14ac:dyDescent="0.25">
      <c r="A1002" s="3"/>
      <c r="B1002" s="68" t="s">
        <v>4</v>
      </c>
      <c r="C1002" s="80">
        <v>771</v>
      </c>
      <c r="D1002" s="81">
        <v>5</v>
      </c>
      <c r="E1002" s="81">
        <v>3</v>
      </c>
      <c r="F1002" s="82" t="s">
        <v>2</v>
      </c>
      <c r="G1002" s="83" t="s">
        <v>0</v>
      </c>
      <c r="H1002" s="67">
        <v>351877.93</v>
      </c>
      <c r="I1002" s="1"/>
    </row>
    <row r="1003" spans="1:9" ht="31.5" x14ac:dyDescent="0.25">
      <c r="A1003" s="3"/>
      <c r="B1003" s="68" t="s">
        <v>3</v>
      </c>
      <c r="C1003" s="80">
        <v>771</v>
      </c>
      <c r="D1003" s="81">
        <v>5</v>
      </c>
      <c r="E1003" s="81">
        <v>3</v>
      </c>
      <c r="F1003" s="82" t="s">
        <v>2</v>
      </c>
      <c r="G1003" s="83" t="s">
        <v>1</v>
      </c>
      <c r="H1003" s="67">
        <v>351877.93</v>
      </c>
      <c r="I1003" s="1"/>
    </row>
    <row r="1004" spans="1:9" ht="31.5" x14ac:dyDescent="0.25">
      <c r="A1004" s="3"/>
      <c r="B1004" s="74" t="s">
        <v>90</v>
      </c>
      <c r="C1004" s="76">
        <v>772</v>
      </c>
      <c r="D1004" s="77">
        <v>0</v>
      </c>
      <c r="E1004" s="77">
        <v>0</v>
      </c>
      <c r="F1004" s="78" t="s">
        <v>0</v>
      </c>
      <c r="G1004" s="79" t="s">
        <v>0</v>
      </c>
      <c r="H1004" s="75">
        <v>21605595.57</v>
      </c>
      <c r="I1004" s="1"/>
    </row>
    <row r="1005" spans="1:9" x14ac:dyDescent="0.25">
      <c r="A1005" s="3"/>
      <c r="B1005" s="68" t="s">
        <v>71</v>
      </c>
      <c r="C1005" s="80">
        <v>772</v>
      </c>
      <c r="D1005" s="81">
        <v>1</v>
      </c>
      <c r="E1005" s="81">
        <v>0</v>
      </c>
      <c r="F1005" s="82" t="s">
        <v>0</v>
      </c>
      <c r="G1005" s="83" t="s">
        <v>0</v>
      </c>
      <c r="H1005" s="67">
        <v>3811024.11</v>
      </c>
      <c r="I1005" s="1"/>
    </row>
    <row r="1006" spans="1:9" ht="47.25" x14ac:dyDescent="0.25">
      <c r="A1006" s="3"/>
      <c r="B1006" s="68" t="s">
        <v>70</v>
      </c>
      <c r="C1006" s="80">
        <v>772</v>
      </c>
      <c r="D1006" s="81">
        <v>1</v>
      </c>
      <c r="E1006" s="81">
        <v>4</v>
      </c>
      <c r="F1006" s="82" t="s">
        <v>0</v>
      </c>
      <c r="G1006" s="83" t="s">
        <v>0</v>
      </c>
      <c r="H1006" s="67">
        <v>3811024.11</v>
      </c>
      <c r="I1006" s="1"/>
    </row>
    <row r="1007" spans="1:9" ht="47.25" x14ac:dyDescent="0.25">
      <c r="A1007" s="3"/>
      <c r="B1007" s="68" t="s">
        <v>29</v>
      </c>
      <c r="C1007" s="80">
        <v>772</v>
      </c>
      <c r="D1007" s="81">
        <v>1</v>
      </c>
      <c r="E1007" s="81">
        <v>4</v>
      </c>
      <c r="F1007" s="82" t="s">
        <v>28</v>
      </c>
      <c r="G1007" s="83" t="s">
        <v>0</v>
      </c>
      <c r="H1007" s="67">
        <v>3740001.84</v>
      </c>
      <c r="I1007" s="1"/>
    </row>
    <row r="1008" spans="1:9" ht="63" x14ac:dyDescent="0.25">
      <c r="A1008" s="3"/>
      <c r="B1008" s="68" t="s">
        <v>53</v>
      </c>
      <c r="C1008" s="80">
        <v>772</v>
      </c>
      <c r="D1008" s="81">
        <v>1</v>
      </c>
      <c r="E1008" s="81">
        <v>4</v>
      </c>
      <c r="F1008" s="82" t="s">
        <v>52</v>
      </c>
      <c r="G1008" s="83" t="s">
        <v>0</v>
      </c>
      <c r="H1008" s="67">
        <v>3740001.84</v>
      </c>
      <c r="I1008" s="1"/>
    </row>
    <row r="1009" spans="1:9" x14ac:dyDescent="0.25">
      <c r="A1009" s="3"/>
      <c r="B1009" s="68" t="s">
        <v>51</v>
      </c>
      <c r="C1009" s="80">
        <v>772</v>
      </c>
      <c r="D1009" s="81">
        <v>1</v>
      </c>
      <c r="E1009" s="81">
        <v>4</v>
      </c>
      <c r="F1009" s="82" t="s">
        <v>50</v>
      </c>
      <c r="G1009" s="83" t="s">
        <v>0</v>
      </c>
      <c r="H1009" s="67">
        <v>3740001.84</v>
      </c>
      <c r="I1009" s="1"/>
    </row>
    <row r="1010" spans="1:9" x14ac:dyDescent="0.25">
      <c r="A1010" s="3"/>
      <c r="B1010" s="68" t="s">
        <v>69</v>
      </c>
      <c r="C1010" s="80">
        <v>772</v>
      </c>
      <c r="D1010" s="81">
        <v>1</v>
      </c>
      <c r="E1010" s="81">
        <v>4</v>
      </c>
      <c r="F1010" s="82" t="s">
        <v>67</v>
      </c>
      <c r="G1010" s="83" t="s">
        <v>0</v>
      </c>
      <c r="H1010" s="67">
        <v>666086</v>
      </c>
      <c r="I1010" s="1"/>
    </row>
    <row r="1011" spans="1:9" ht="63" x14ac:dyDescent="0.25">
      <c r="A1011" s="3"/>
      <c r="B1011" s="68" t="s">
        <v>48</v>
      </c>
      <c r="C1011" s="80">
        <v>772</v>
      </c>
      <c r="D1011" s="81">
        <v>1</v>
      </c>
      <c r="E1011" s="81">
        <v>4</v>
      </c>
      <c r="F1011" s="82" t="s">
        <v>67</v>
      </c>
      <c r="G1011" s="83" t="s">
        <v>47</v>
      </c>
      <c r="H1011" s="67">
        <v>94180.5</v>
      </c>
      <c r="I1011" s="1"/>
    </row>
    <row r="1012" spans="1:9" ht="31.5" x14ac:dyDescent="0.25">
      <c r="A1012" s="3"/>
      <c r="B1012" s="68" t="s">
        <v>3</v>
      </c>
      <c r="C1012" s="80">
        <v>772</v>
      </c>
      <c r="D1012" s="81">
        <v>1</v>
      </c>
      <c r="E1012" s="81">
        <v>4</v>
      </c>
      <c r="F1012" s="82" t="s">
        <v>67</v>
      </c>
      <c r="G1012" s="83" t="s">
        <v>1</v>
      </c>
      <c r="H1012" s="67">
        <v>422165.5</v>
      </c>
      <c r="I1012" s="1"/>
    </row>
    <row r="1013" spans="1:9" x14ac:dyDescent="0.25">
      <c r="A1013" s="3"/>
      <c r="B1013" s="68" t="s">
        <v>68</v>
      </c>
      <c r="C1013" s="80">
        <v>772</v>
      </c>
      <c r="D1013" s="81">
        <v>1</v>
      </c>
      <c r="E1013" s="81">
        <v>4</v>
      </c>
      <c r="F1013" s="82" t="s">
        <v>67</v>
      </c>
      <c r="G1013" s="83" t="s">
        <v>66</v>
      </c>
      <c r="H1013" s="67">
        <v>149740</v>
      </c>
      <c r="I1013" s="1"/>
    </row>
    <row r="1014" spans="1:9" ht="31.5" x14ac:dyDescent="0.25">
      <c r="A1014" s="3"/>
      <c r="B1014" s="68" t="s">
        <v>65</v>
      </c>
      <c r="C1014" s="80">
        <v>772</v>
      </c>
      <c r="D1014" s="81">
        <v>1</v>
      </c>
      <c r="E1014" s="81">
        <v>4</v>
      </c>
      <c r="F1014" s="82" t="s">
        <v>64</v>
      </c>
      <c r="G1014" s="83" t="s">
        <v>0</v>
      </c>
      <c r="H1014" s="67">
        <v>3048915.84</v>
      </c>
      <c r="I1014" s="1"/>
    </row>
    <row r="1015" spans="1:9" ht="63" x14ac:dyDescent="0.25">
      <c r="A1015" s="3"/>
      <c r="B1015" s="68" t="s">
        <v>48</v>
      </c>
      <c r="C1015" s="80">
        <v>772</v>
      </c>
      <c r="D1015" s="81">
        <v>1</v>
      </c>
      <c r="E1015" s="81">
        <v>4</v>
      </c>
      <c r="F1015" s="82" t="s">
        <v>64</v>
      </c>
      <c r="G1015" s="83" t="s">
        <v>47</v>
      </c>
      <c r="H1015" s="67">
        <v>3048915.84</v>
      </c>
      <c r="I1015" s="1"/>
    </row>
    <row r="1016" spans="1:9" x14ac:dyDescent="0.25">
      <c r="A1016" s="3"/>
      <c r="B1016" s="68" t="s">
        <v>63</v>
      </c>
      <c r="C1016" s="80">
        <v>772</v>
      </c>
      <c r="D1016" s="81">
        <v>1</v>
      </c>
      <c r="E1016" s="81">
        <v>4</v>
      </c>
      <c r="F1016" s="82" t="s">
        <v>62</v>
      </c>
      <c r="G1016" s="83" t="s">
        <v>0</v>
      </c>
      <c r="H1016" s="67">
        <v>25000</v>
      </c>
      <c r="I1016" s="1"/>
    </row>
    <row r="1017" spans="1:9" ht="31.5" x14ac:dyDescent="0.25">
      <c r="A1017" s="3"/>
      <c r="B1017" s="68" t="s">
        <v>3</v>
      </c>
      <c r="C1017" s="80">
        <v>772</v>
      </c>
      <c r="D1017" s="81">
        <v>1</v>
      </c>
      <c r="E1017" s="81">
        <v>4</v>
      </c>
      <c r="F1017" s="82" t="s">
        <v>62</v>
      </c>
      <c r="G1017" s="83" t="s">
        <v>1</v>
      </c>
      <c r="H1017" s="67">
        <v>25000</v>
      </c>
      <c r="I1017" s="1"/>
    </row>
    <row r="1018" spans="1:9" ht="31.5" x14ac:dyDescent="0.25">
      <c r="A1018" s="3"/>
      <c r="B1018" s="68" t="s">
        <v>118</v>
      </c>
      <c r="C1018" s="80">
        <v>772</v>
      </c>
      <c r="D1018" s="81">
        <v>1</v>
      </c>
      <c r="E1018" s="81">
        <v>4</v>
      </c>
      <c r="F1018" s="82" t="s">
        <v>117</v>
      </c>
      <c r="G1018" s="83" t="s">
        <v>0</v>
      </c>
      <c r="H1018" s="67">
        <v>51022.27</v>
      </c>
      <c r="I1018" s="1"/>
    </row>
    <row r="1019" spans="1:9" x14ac:dyDescent="0.25">
      <c r="A1019" s="3"/>
      <c r="B1019" s="68" t="s">
        <v>609</v>
      </c>
      <c r="C1019" s="80">
        <v>772</v>
      </c>
      <c r="D1019" s="81">
        <v>1</v>
      </c>
      <c r="E1019" s="81">
        <v>4</v>
      </c>
      <c r="F1019" s="82" t="s">
        <v>608</v>
      </c>
      <c r="G1019" s="83" t="s">
        <v>0</v>
      </c>
      <c r="H1019" s="67">
        <v>51022.27</v>
      </c>
      <c r="I1019" s="1"/>
    </row>
    <row r="1020" spans="1:9" ht="94.5" x14ac:dyDescent="0.25">
      <c r="A1020" s="3"/>
      <c r="B1020" s="68" t="s">
        <v>696</v>
      </c>
      <c r="C1020" s="80">
        <v>772</v>
      </c>
      <c r="D1020" s="81">
        <v>1</v>
      </c>
      <c r="E1020" s="81">
        <v>4</v>
      </c>
      <c r="F1020" s="82" t="s">
        <v>697</v>
      </c>
      <c r="G1020" s="83" t="s">
        <v>0</v>
      </c>
      <c r="H1020" s="67">
        <v>51022.27</v>
      </c>
      <c r="I1020" s="1"/>
    </row>
    <row r="1021" spans="1:9" ht="63" x14ac:dyDescent="0.25">
      <c r="A1021" s="3"/>
      <c r="B1021" s="68" t="s">
        <v>48</v>
      </c>
      <c r="C1021" s="80">
        <v>772</v>
      </c>
      <c r="D1021" s="81">
        <v>1</v>
      </c>
      <c r="E1021" s="81">
        <v>4</v>
      </c>
      <c r="F1021" s="82" t="s">
        <v>697</v>
      </c>
      <c r="G1021" s="83" t="s">
        <v>47</v>
      </c>
      <c r="H1021" s="67">
        <v>51022.27</v>
      </c>
      <c r="I1021" s="1"/>
    </row>
    <row r="1022" spans="1:9" ht="31.5" x14ac:dyDescent="0.25">
      <c r="A1022" s="3"/>
      <c r="B1022" s="68" t="s">
        <v>61</v>
      </c>
      <c r="C1022" s="80">
        <v>772</v>
      </c>
      <c r="D1022" s="81">
        <v>1</v>
      </c>
      <c r="E1022" s="81">
        <v>4</v>
      </c>
      <c r="F1022" s="82" t="s">
        <v>60</v>
      </c>
      <c r="G1022" s="83" t="s">
        <v>0</v>
      </c>
      <c r="H1022" s="67">
        <v>20000</v>
      </c>
      <c r="I1022" s="1"/>
    </row>
    <row r="1023" spans="1:9" ht="78.75" x14ac:dyDescent="0.25">
      <c r="A1023" s="3"/>
      <c r="B1023" s="68" t="s">
        <v>59</v>
      </c>
      <c r="C1023" s="80">
        <v>772</v>
      </c>
      <c r="D1023" s="81">
        <v>1</v>
      </c>
      <c r="E1023" s="81">
        <v>4</v>
      </c>
      <c r="F1023" s="82" t="s">
        <v>58</v>
      </c>
      <c r="G1023" s="83" t="s">
        <v>0</v>
      </c>
      <c r="H1023" s="67">
        <v>20000</v>
      </c>
      <c r="I1023" s="1"/>
    </row>
    <row r="1024" spans="1:9" ht="47.25" x14ac:dyDescent="0.25">
      <c r="A1024" s="3"/>
      <c r="B1024" s="68" t="s">
        <v>57</v>
      </c>
      <c r="C1024" s="80">
        <v>772</v>
      </c>
      <c r="D1024" s="81">
        <v>1</v>
      </c>
      <c r="E1024" s="81">
        <v>4</v>
      </c>
      <c r="F1024" s="82" t="s">
        <v>56</v>
      </c>
      <c r="G1024" s="83" t="s">
        <v>0</v>
      </c>
      <c r="H1024" s="67">
        <v>20000</v>
      </c>
      <c r="I1024" s="1"/>
    </row>
    <row r="1025" spans="1:9" ht="31.5" x14ac:dyDescent="0.25">
      <c r="A1025" s="3"/>
      <c r="B1025" s="68" t="s">
        <v>3</v>
      </c>
      <c r="C1025" s="80">
        <v>772</v>
      </c>
      <c r="D1025" s="81">
        <v>1</v>
      </c>
      <c r="E1025" s="81">
        <v>4</v>
      </c>
      <c r="F1025" s="82" t="s">
        <v>56</v>
      </c>
      <c r="G1025" s="83" t="s">
        <v>1</v>
      </c>
      <c r="H1025" s="67">
        <v>20000</v>
      </c>
      <c r="I1025" s="1"/>
    </row>
    <row r="1026" spans="1:9" x14ac:dyDescent="0.25">
      <c r="A1026" s="3"/>
      <c r="B1026" s="68" t="s">
        <v>55</v>
      </c>
      <c r="C1026" s="80">
        <v>772</v>
      </c>
      <c r="D1026" s="81">
        <v>2</v>
      </c>
      <c r="E1026" s="81">
        <v>0</v>
      </c>
      <c r="F1026" s="82" t="s">
        <v>0</v>
      </c>
      <c r="G1026" s="83" t="s">
        <v>0</v>
      </c>
      <c r="H1026" s="67">
        <v>259411.72</v>
      </c>
      <c r="I1026" s="1"/>
    </row>
    <row r="1027" spans="1:9" x14ac:dyDescent="0.25">
      <c r="A1027" s="3"/>
      <c r="B1027" s="68" t="s">
        <v>54</v>
      </c>
      <c r="C1027" s="80">
        <v>772</v>
      </c>
      <c r="D1027" s="81">
        <v>2</v>
      </c>
      <c r="E1027" s="81">
        <v>3</v>
      </c>
      <c r="F1027" s="82" t="s">
        <v>0</v>
      </c>
      <c r="G1027" s="83" t="s">
        <v>0</v>
      </c>
      <c r="H1027" s="67">
        <v>259411.72</v>
      </c>
      <c r="I1027" s="1"/>
    </row>
    <row r="1028" spans="1:9" ht="47.25" x14ac:dyDescent="0.25">
      <c r="A1028" s="3"/>
      <c r="B1028" s="68" t="s">
        <v>29</v>
      </c>
      <c r="C1028" s="80">
        <v>772</v>
      </c>
      <c r="D1028" s="81">
        <v>2</v>
      </c>
      <c r="E1028" s="81">
        <v>3</v>
      </c>
      <c r="F1028" s="82" t="s">
        <v>28</v>
      </c>
      <c r="G1028" s="83" t="s">
        <v>0</v>
      </c>
      <c r="H1028" s="67">
        <v>259411.72</v>
      </c>
      <c r="I1028" s="1"/>
    </row>
    <row r="1029" spans="1:9" ht="63" x14ac:dyDescent="0.25">
      <c r="A1029" s="3"/>
      <c r="B1029" s="68" t="s">
        <v>53</v>
      </c>
      <c r="C1029" s="80">
        <v>772</v>
      </c>
      <c r="D1029" s="81">
        <v>2</v>
      </c>
      <c r="E1029" s="81">
        <v>3</v>
      </c>
      <c r="F1029" s="82" t="s">
        <v>52</v>
      </c>
      <c r="G1029" s="83" t="s">
        <v>0</v>
      </c>
      <c r="H1029" s="67">
        <v>259411.72</v>
      </c>
      <c r="I1029" s="1"/>
    </row>
    <row r="1030" spans="1:9" x14ac:dyDescent="0.25">
      <c r="A1030" s="3"/>
      <c r="B1030" s="68" t="s">
        <v>51</v>
      </c>
      <c r="C1030" s="80">
        <v>772</v>
      </c>
      <c r="D1030" s="81">
        <v>2</v>
      </c>
      <c r="E1030" s="81">
        <v>3</v>
      </c>
      <c r="F1030" s="82" t="s">
        <v>50</v>
      </c>
      <c r="G1030" s="83" t="s">
        <v>0</v>
      </c>
      <c r="H1030" s="67">
        <v>259411.72</v>
      </c>
      <c r="I1030" s="1"/>
    </row>
    <row r="1031" spans="1:9" ht="31.5" x14ac:dyDescent="0.25">
      <c r="A1031" s="3"/>
      <c r="B1031" s="68" t="s">
        <v>49</v>
      </c>
      <c r="C1031" s="80">
        <v>772</v>
      </c>
      <c r="D1031" s="81">
        <v>2</v>
      </c>
      <c r="E1031" s="81">
        <v>3</v>
      </c>
      <c r="F1031" s="82" t="s">
        <v>46</v>
      </c>
      <c r="G1031" s="83" t="s">
        <v>0</v>
      </c>
      <c r="H1031" s="67">
        <v>259411.72</v>
      </c>
      <c r="I1031" s="1"/>
    </row>
    <row r="1032" spans="1:9" ht="63" x14ac:dyDescent="0.25">
      <c r="A1032" s="3"/>
      <c r="B1032" s="68" t="s">
        <v>48</v>
      </c>
      <c r="C1032" s="80">
        <v>772</v>
      </c>
      <c r="D1032" s="81">
        <v>2</v>
      </c>
      <c r="E1032" s="81">
        <v>3</v>
      </c>
      <c r="F1032" s="82" t="s">
        <v>46</v>
      </c>
      <c r="G1032" s="83" t="s">
        <v>47</v>
      </c>
      <c r="H1032" s="67">
        <v>252557.75</v>
      </c>
      <c r="I1032" s="1"/>
    </row>
    <row r="1033" spans="1:9" ht="31.5" x14ac:dyDescent="0.25">
      <c r="A1033" s="3"/>
      <c r="B1033" s="68" t="s">
        <v>3</v>
      </c>
      <c r="C1033" s="80">
        <v>772</v>
      </c>
      <c r="D1033" s="81">
        <v>2</v>
      </c>
      <c r="E1033" s="81">
        <v>3</v>
      </c>
      <c r="F1033" s="82" t="s">
        <v>46</v>
      </c>
      <c r="G1033" s="83" t="s">
        <v>1</v>
      </c>
      <c r="H1033" s="67">
        <v>6853.97</v>
      </c>
      <c r="I1033" s="1"/>
    </row>
    <row r="1034" spans="1:9" x14ac:dyDescent="0.25">
      <c r="A1034" s="3"/>
      <c r="B1034" s="68" t="s">
        <v>45</v>
      </c>
      <c r="C1034" s="80">
        <v>772</v>
      </c>
      <c r="D1034" s="81">
        <v>4</v>
      </c>
      <c r="E1034" s="81">
        <v>0</v>
      </c>
      <c r="F1034" s="82" t="s">
        <v>0</v>
      </c>
      <c r="G1034" s="83" t="s">
        <v>0</v>
      </c>
      <c r="H1034" s="67">
        <v>15485229.74</v>
      </c>
      <c r="I1034" s="1"/>
    </row>
    <row r="1035" spans="1:9" x14ac:dyDescent="0.25">
      <c r="A1035" s="3"/>
      <c r="B1035" s="68" t="s">
        <v>44</v>
      </c>
      <c r="C1035" s="80">
        <v>772</v>
      </c>
      <c r="D1035" s="81">
        <v>4</v>
      </c>
      <c r="E1035" s="81">
        <v>9</v>
      </c>
      <c r="F1035" s="82" t="s">
        <v>0</v>
      </c>
      <c r="G1035" s="83" t="s">
        <v>0</v>
      </c>
      <c r="H1035" s="67">
        <v>15485229.74</v>
      </c>
      <c r="I1035" s="1"/>
    </row>
    <row r="1036" spans="1:9" ht="31.5" x14ac:dyDescent="0.25">
      <c r="A1036" s="3"/>
      <c r="B1036" s="68" t="s">
        <v>43</v>
      </c>
      <c r="C1036" s="80">
        <v>772</v>
      </c>
      <c r="D1036" s="81">
        <v>4</v>
      </c>
      <c r="E1036" s="81">
        <v>9</v>
      </c>
      <c r="F1036" s="82" t="s">
        <v>42</v>
      </c>
      <c r="G1036" s="83" t="s">
        <v>0</v>
      </c>
      <c r="H1036" s="67">
        <v>13603849.630000001</v>
      </c>
      <c r="I1036" s="1"/>
    </row>
    <row r="1037" spans="1:9" ht="31.5" x14ac:dyDescent="0.25">
      <c r="A1037" s="3"/>
      <c r="B1037" s="68" t="s">
        <v>41</v>
      </c>
      <c r="C1037" s="80">
        <v>772</v>
      </c>
      <c r="D1037" s="81">
        <v>4</v>
      </c>
      <c r="E1037" s="81">
        <v>9</v>
      </c>
      <c r="F1037" s="82" t="s">
        <v>40</v>
      </c>
      <c r="G1037" s="83" t="s">
        <v>0</v>
      </c>
      <c r="H1037" s="67">
        <v>13603849.630000001</v>
      </c>
      <c r="I1037" s="1"/>
    </row>
    <row r="1038" spans="1:9" ht="47.25" x14ac:dyDescent="0.25">
      <c r="A1038" s="3"/>
      <c r="B1038" s="68" t="s">
        <v>39</v>
      </c>
      <c r="C1038" s="80">
        <v>772</v>
      </c>
      <c r="D1038" s="81">
        <v>4</v>
      </c>
      <c r="E1038" s="81">
        <v>9</v>
      </c>
      <c r="F1038" s="82" t="s">
        <v>38</v>
      </c>
      <c r="G1038" s="83" t="s">
        <v>0</v>
      </c>
      <c r="H1038" s="67">
        <v>1402849.11</v>
      </c>
      <c r="I1038" s="1"/>
    </row>
    <row r="1039" spans="1:9" ht="31.5" x14ac:dyDescent="0.25">
      <c r="A1039" s="3"/>
      <c r="B1039" s="68" t="s">
        <v>37</v>
      </c>
      <c r="C1039" s="80">
        <v>772</v>
      </c>
      <c r="D1039" s="81">
        <v>4</v>
      </c>
      <c r="E1039" s="81">
        <v>9</v>
      </c>
      <c r="F1039" s="82" t="s">
        <v>36</v>
      </c>
      <c r="G1039" s="83" t="s">
        <v>0</v>
      </c>
      <c r="H1039" s="67">
        <v>1402849.11</v>
      </c>
      <c r="I1039" s="1"/>
    </row>
    <row r="1040" spans="1:9" ht="31.5" x14ac:dyDescent="0.25">
      <c r="A1040" s="3"/>
      <c r="B1040" s="68" t="s">
        <v>3</v>
      </c>
      <c r="C1040" s="80">
        <v>772</v>
      </c>
      <c r="D1040" s="81">
        <v>4</v>
      </c>
      <c r="E1040" s="81">
        <v>9</v>
      </c>
      <c r="F1040" s="82" t="s">
        <v>36</v>
      </c>
      <c r="G1040" s="83" t="s">
        <v>1</v>
      </c>
      <c r="H1040" s="67">
        <v>1402849.11</v>
      </c>
      <c r="I1040" s="1"/>
    </row>
    <row r="1041" spans="1:9" x14ac:dyDescent="0.25">
      <c r="A1041" s="3"/>
      <c r="B1041" s="68" t="s">
        <v>81</v>
      </c>
      <c r="C1041" s="80">
        <v>772</v>
      </c>
      <c r="D1041" s="81">
        <v>4</v>
      </c>
      <c r="E1041" s="81">
        <v>9</v>
      </c>
      <c r="F1041" s="82" t="s">
        <v>80</v>
      </c>
      <c r="G1041" s="83" t="s">
        <v>0</v>
      </c>
      <c r="H1041" s="67">
        <v>150000</v>
      </c>
      <c r="I1041" s="1"/>
    </row>
    <row r="1042" spans="1:9" ht="47.25" x14ac:dyDescent="0.25">
      <c r="A1042" s="3"/>
      <c r="B1042" s="68" t="s">
        <v>79</v>
      </c>
      <c r="C1042" s="80">
        <v>772</v>
      </c>
      <c r="D1042" s="81">
        <v>4</v>
      </c>
      <c r="E1042" s="81">
        <v>9</v>
      </c>
      <c r="F1042" s="82" t="s">
        <v>78</v>
      </c>
      <c r="G1042" s="83" t="s">
        <v>0</v>
      </c>
      <c r="H1042" s="67">
        <v>150000</v>
      </c>
      <c r="I1042" s="1"/>
    </row>
    <row r="1043" spans="1:9" ht="31.5" x14ac:dyDescent="0.25">
      <c r="A1043" s="3"/>
      <c r="B1043" s="68" t="s">
        <v>3</v>
      </c>
      <c r="C1043" s="80">
        <v>772</v>
      </c>
      <c r="D1043" s="81">
        <v>4</v>
      </c>
      <c r="E1043" s="81">
        <v>9</v>
      </c>
      <c r="F1043" s="82" t="s">
        <v>78</v>
      </c>
      <c r="G1043" s="83" t="s">
        <v>1</v>
      </c>
      <c r="H1043" s="67">
        <v>150000</v>
      </c>
      <c r="I1043" s="1"/>
    </row>
    <row r="1044" spans="1:9" ht="31.5" x14ac:dyDescent="0.25">
      <c r="A1044" s="3"/>
      <c r="B1044" s="68" t="s">
        <v>35</v>
      </c>
      <c r="C1044" s="80">
        <v>772</v>
      </c>
      <c r="D1044" s="81">
        <v>4</v>
      </c>
      <c r="E1044" s="81">
        <v>9</v>
      </c>
      <c r="F1044" s="82" t="s">
        <v>34</v>
      </c>
      <c r="G1044" s="83" t="s">
        <v>0</v>
      </c>
      <c r="H1044" s="67">
        <v>12051000.52</v>
      </c>
      <c r="I1044" s="1"/>
    </row>
    <row r="1045" spans="1:9" ht="31.5" x14ac:dyDescent="0.25">
      <c r="A1045" s="3"/>
      <c r="B1045" s="68" t="s">
        <v>33</v>
      </c>
      <c r="C1045" s="80">
        <v>772</v>
      </c>
      <c r="D1045" s="81">
        <v>4</v>
      </c>
      <c r="E1045" s="81">
        <v>9</v>
      </c>
      <c r="F1045" s="82" t="s">
        <v>32</v>
      </c>
      <c r="G1045" s="83" t="s">
        <v>0</v>
      </c>
      <c r="H1045" s="67">
        <v>180000</v>
      </c>
      <c r="I1045" s="1"/>
    </row>
    <row r="1046" spans="1:9" ht="31.5" x14ac:dyDescent="0.25">
      <c r="A1046" s="3"/>
      <c r="B1046" s="68" t="s">
        <v>3</v>
      </c>
      <c r="C1046" s="80">
        <v>772</v>
      </c>
      <c r="D1046" s="81">
        <v>4</v>
      </c>
      <c r="E1046" s="81">
        <v>9</v>
      </c>
      <c r="F1046" s="82" t="s">
        <v>32</v>
      </c>
      <c r="G1046" s="83" t="s">
        <v>1</v>
      </c>
      <c r="H1046" s="67">
        <v>180000</v>
      </c>
      <c r="I1046" s="1"/>
    </row>
    <row r="1047" spans="1:9" ht="47.25" x14ac:dyDescent="0.25">
      <c r="A1047" s="3"/>
      <c r="B1047" s="68" t="s">
        <v>77</v>
      </c>
      <c r="C1047" s="80">
        <v>772</v>
      </c>
      <c r="D1047" s="81">
        <v>4</v>
      </c>
      <c r="E1047" s="81">
        <v>9</v>
      </c>
      <c r="F1047" s="82" t="s">
        <v>76</v>
      </c>
      <c r="G1047" s="83" t="s">
        <v>0</v>
      </c>
      <c r="H1047" s="67">
        <v>248810.52</v>
      </c>
      <c r="I1047" s="1"/>
    </row>
    <row r="1048" spans="1:9" ht="31.5" x14ac:dyDescent="0.25">
      <c r="A1048" s="3"/>
      <c r="B1048" s="68" t="s">
        <v>3</v>
      </c>
      <c r="C1048" s="80">
        <v>772</v>
      </c>
      <c r="D1048" s="81">
        <v>4</v>
      </c>
      <c r="E1048" s="81">
        <v>9</v>
      </c>
      <c r="F1048" s="82" t="s">
        <v>76</v>
      </c>
      <c r="G1048" s="83" t="s">
        <v>1</v>
      </c>
      <c r="H1048" s="67">
        <v>248810.52</v>
      </c>
      <c r="I1048" s="1"/>
    </row>
    <row r="1049" spans="1:9" ht="31.5" x14ac:dyDescent="0.25">
      <c r="A1049" s="3"/>
      <c r="B1049" s="68" t="s">
        <v>84</v>
      </c>
      <c r="C1049" s="80">
        <v>772</v>
      </c>
      <c r="D1049" s="81">
        <v>4</v>
      </c>
      <c r="E1049" s="81">
        <v>9</v>
      </c>
      <c r="F1049" s="82" t="s">
        <v>83</v>
      </c>
      <c r="G1049" s="83" t="s">
        <v>0</v>
      </c>
      <c r="H1049" s="67">
        <v>0</v>
      </c>
      <c r="I1049" s="1"/>
    </row>
    <row r="1050" spans="1:9" ht="31.5" x14ac:dyDescent="0.25">
      <c r="A1050" s="3"/>
      <c r="B1050" s="68" t="s">
        <v>3</v>
      </c>
      <c r="C1050" s="80">
        <v>772</v>
      </c>
      <c r="D1050" s="81">
        <v>4</v>
      </c>
      <c r="E1050" s="81">
        <v>9</v>
      </c>
      <c r="F1050" s="82" t="s">
        <v>83</v>
      </c>
      <c r="G1050" s="83" t="s">
        <v>1</v>
      </c>
      <c r="H1050" s="67">
        <v>0</v>
      </c>
      <c r="I1050" s="1"/>
    </row>
    <row r="1051" spans="1:9" ht="47.25" x14ac:dyDescent="0.25">
      <c r="A1051" s="3"/>
      <c r="B1051" s="68" t="s">
        <v>75</v>
      </c>
      <c r="C1051" s="80">
        <v>772</v>
      </c>
      <c r="D1051" s="81">
        <v>4</v>
      </c>
      <c r="E1051" s="81">
        <v>9</v>
      </c>
      <c r="F1051" s="82" t="s">
        <v>74</v>
      </c>
      <c r="G1051" s="83" t="s">
        <v>0</v>
      </c>
      <c r="H1051" s="67">
        <v>11622190</v>
      </c>
      <c r="I1051" s="1"/>
    </row>
    <row r="1052" spans="1:9" ht="31.5" x14ac:dyDescent="0.25">
      <c r="A1052" s="3"/>
      <c r="B1052" s="68" t="s">
        <v>3</v>
      </c>
      <c r="C1052" s="80">
        <v>772</v>
      </c>
      <c r="D1052" s="81">
        <v>4</v>
      </c>
      <c r="E1052" s="81">
        <v>9</v>
      </c>
      <c r="F1052" s="82" t="s">
        <v>74</v>
      </c>
      <c r="G1052" s="83" t="s">
        <v>1</v>
      </c>
      <c r="H1052" s="67">
        <v>11622190</v>
      </c>
      <c r="I1052" s="1"/>
    </row>
    <row r="1053" spans="1:9" ht="47.25" x14ac:dyDescent="0.25">
      <c r="A1053" s="3"/>
      <c r="B1053" s="68" t="s">
        <v>29</v>
      </c>
      <c r="C1053" s="80">
        <v>772</v>
      </c>
      <c r="D1053" s="81">
        <v>4</v>
      </c>
      <c r="E1053" s="81">
        <v>9</v>
      </c>
      <c r="F1053" s="82" t="s">
        <v>28</v>
      </c>
      <c r="G1053" s="83" t="s">
        <v>0</v>
      </c>
      <c r="H1053" s="67">
        <v>1881380.11</v>
      </c>
      <c r="I1053" s="1"/>
    </row>
    <row r="1054" spans="1:9" ht="31.5" x14ac:dyDescent="0.25">
      <c r="A1054" s="3"/>
      <c r="B1054" s="68" t="s">
        <v>27</v>
      </c>
      <c r="C1054" s="80">
        <v>772</v>
      </c>
      <c r="D1054" s="81">
        <v>4</v>
      </c>
      <c r="E1054" s="81">
        <v>9</v>
      </c>
      <c r="F1054" s="82" t="s">
        <v>26</v>
      </c>
      <c r="G1054" s="83" t="s">
        <v>0</v>
      </c>
      <c r="H1054" s="67">
        <v>1881380.11</v>
      </c>
      <c r="I1054" s="1"/>
    </row>
    <row r="1055" spans="1:9" x14ac:dyDescent="0.25">
      <c r="A1055" s="3"/>
      <c r="B1055" s="68" t="s">
        <v>25</v>
      </c>
      <c r="C1055" s="80">
        <v>772</v>
      </c>
      <c r="D1055" s="81">
        <v>4</v>
      </c>
      <c r="E1055" s="81">
        <v>9</v>
      </c>
      <c r="F1055" s="82" t="s">
        <v>24</v>
      </c>
      <c r="G1055" s="83" t="s">
        <v>0</v>
      </c>
      <c r="H1055" s="67">
        <v>1881380.11</v>
      </c>
      <c r="I1055" s="1"/>
    </row>
    <row r="1056" spans="1:9" ht="63" x14ac:dyDescent="0.25">
      <c r="A1056" s="3"/>
      <c r="B1056" s="68" t="s">
        <v>691</v>
      </c>
      <c r="C1056" s="80">
        <v>772</v>
      </c>
      <c r="D1056" s="81">
        <v>4</v>
      </c>
      <c r="E1056" s="81">
        <v>9</v>
      </c>
      <c r="F1056" s="82" t="s">
        <v>692</v>
      </c>
      <c r="G1056" s="83" t="s">
        <v>0</v>
      </c>
      <c r="H1056" s="67">
        <v>349100</v>
      </c>
      <c r="I1056" s="1"/>
    </row>
    <row r="1057" spans="1:9" ht="31.5" x14ac:dyDescent="0.25">
      <c r="A1057" s="3"/>
      <c r="B1057" s="68" t="s">
        <v>3</v>
      </c>
      <c r="C1057" s="80">
        <v>772</v>
      </c>
      <c r="D1057" s="81">
        <v>4</v>
      </c>
      <c r="E1057" s="81">
        <v>9</v>
      </c>
      <c r="F1057" s="82" t="s">
        <v>692</v>
      </c>
      <c r="G1057" s="83" t="s">
        <v>1</v>
      </c>
      <c r="H1057" s="67">
        <v>349100</v>
      </c>
      <c r="I1057" s="1"/>
    </row>
    <row r="1058" spans="1:9" ht="63" x14ac:dyDescent="0.25">
      <c r="A1058" s="3"/>
      <c r="B1058" s="68" t="s">
        <v>691</v>
      </c>
      <c r="C1058" s="80">
        <v>772</v>
      </c>
      <c r="D1058" s="81">
        <v>4</v>
      </c>
      <c r="E1058" s="81">
        <v>9</v>
      </c>
      <c r="F1058" s="82" t="s">
        <v>693</v>
      </c>
      <c r="G1058" s="83" t="s">
        <v>0</v>
      </c>
      <c r="H1058" s="67">
        <v>1532280.11</v>
      </c>
      <c r="I1058" s="1"/>
    </row>
    <row r="1059" spans="1:9" ht="31.5" x14ac:dyDescent="0.25">
      <c r="A1059" s="3"/>
      <c r="B1059" s="68" t="s">
        <v>3</v>
      </c>
      <c r="C1059" s="80">
        <v>772</v>
      </c>
      <c r="D1059" s="81">
        <v>4</v>
      </c>
      <c r="E1059" s="81">
        <v>9</v>
      </c>
      <c r="F1059" s="82" t="s">
        <v>693</v>
      </c>
      <c r="G1059" s="83" t="s">
        <v>1</v>
      </c>
      <c r="H1059" s="67">
        <v>1532280.11</v>
      </c>
      <c r="I1059" s="1"/>
    </row>
    <row r="1060" spans="1:9" x14ac:dyDescent="0.25">
      <c r="A1060" s="3"/>
      <c r="B1060" s="68" t="s">
        <v>31</v>
      </c>
      <c r="C1060" s="80">
        <v>772</v>
      </c>
      <c r="D1060" s="81">
        <v>5</v>
      </c>
      <c r="E1060" s="81">
        <v>0</v>
      </c>
      <c r="F1060" s="82" t="s">
        <v>0</v>
      </c>
      <c r="G1060" s="83" t="s">
        <v>0</v>
      </c>
      <c r="H1060" s="67">
        <v>2019930</v>
      </c>
      <c r="I1060" s="1"/>
    </row>
    <row r="1061" spans="1:9" x14ac:dyDescent="0.25">
      <c r="A1061" s="3"/>
      <c r="B1061" s="68" t="s">
        <v>30</v>
      </c>
      <c r="C1061" s="80">
        <v>772</v>
      </c>
      <c r="D1061" s="81">
        <v>5</v>
      </c>
      <c r="E1061" s="81">
        <v>3</v>
      </c>
      <c r="F1061" s="82" t="s">
        <v>0</v>
      </c>
      <c r="G1061" s="83" t="s">
        <v>0</v>
      </c>
      <c r="H1061" s="67">
        <v>2019930</v>
      </c>
      <c r="I1061" s="1"/>
    </row>
    <row r="1062" spans="1:9" ht="47.25" x14ac:dyDescent="0.25">
      <c r="A1062" s="3"/>
      <c r="B1062" s="68" t="s">
        <v>29</v>
      </c>
      <c r="C1062" s="80">
        <v>772</v>
      </c>
      <c r="D1062" s="81">
        <v>5</v>
      </c>
      <c r="E1062" s="81">
        <v>3</v>
      </c>
      <c r="F1062" s="82" t="s">
        <v>28</v>
      </c>
      <c r="G1062" s="83" t="s">
        <v>0</v>
      </c>
      <c r="H1062" s="67">
        <v>2019930</v>
      </c>
      <c r="I1062" s="1"/>
    </row>
    <row r="1063" spans="1:9" ht="31.5" x14ac:dyDescent="0.25">
      <c r="A1063" s="3"/>
      <c r="B1063" s="68" t="s">
        <v>27</v>
      </c>
      <c r="C1063" s="80">
        <v>772</v>
      </c>
      <c r="D1063" s="81">
        <v>5</v>
      </c>
      <c r="E1063" s="81">
        <v>3</v>
      </c>
      <c r="F1063" s="82" t="s">
        <v>26</v>
      </c>
      <c r="G1063" s="83" t="s">
        <v>0</v>
      </c>
      <c r="H1063" s="67">
        <v>1152368.21</v>
      </c>
      <c r="I1063" s="1"/>
    </row>
    <row r="1064" spans="1:9" ht="31.5" x14ac:dyDescent="0.25">
      <c r="A1064" s="3"/>
      <c r="B1064" s="68" t="s">
        <v>20</v>
      </c>
      <c r="C1064" s="80">
        <v>772</v>
      </c>
      <c r="D1064" s="81">
        <v>5</v>
      </c>
      <c r="E1064" s="81">
        <v>3</v>
      </c>
      <c r="F1064" s="82" t="s">
        <v>19</v>
      </c>
      <c r="G1064" s="83" t="s">
        <v>0</v>
      </c>
      <c r="H1064" s="67">
        <v>1152368.21</v>
      </c>
      <c r="I1064" s="1"/>
    </row>
    <row r="1065" spans="1:9" x14ac:dyDescent="0.25">
      <c r="A1065" s="3"/>
      <c r="B1065" s="68" t="s">
        <v>18</v>
      </c>
      <c r="C1065" s="80">
        <v>772</v>
      </c>
      <c r="D1065" s="81">
        <v>5</v>
      </c>
      <c r="E1065" s="81">
        <v>3</v>
      </c>
      <c r="F1065" s="82" t="s">
        <v>17</v>
      </c>
      <c r="G1065" s="83" t="s">
        <v>0</v>
      </c>
      <c r="H1065" s="67">
        <v>731857.89</v>
      </c>
      <c r="I1065" s="1"/>
    </row>
    <row r="1066" spans="1:9" ht="31.5" x14ac:dyDescent="0.25">
      <c r="A1066" s="3"/>
      <c r="B1066" s="68" t="s">
        <v>3</v>
      </c>
      <c r="C1066" s="80">
        <v>772</v>
      </c>
      <c r="D1066" s="81">
        <v>5</v>
      </c>
      <c r="E1066" s="81">
        <v>3</v>
      </c>
      <c r="F1066" s="82" t="s">
        <v>17</v>
      </c>
      <c r="G1066" s="83" t="s">
        <v>1</v>
      </c>
      <c r="H1066" s="67">
        <v>731857.89</v>
      </c>
      <c r="I1066" s="1"/>
    </row>
    <row r="1067" spans="1:9" x14ac:dyDescent="0.25">
      <c r="A1067" s="3"/>
      <c r="B1067" s="68" t="s">
        <v>16</v>
      </c>
      <c r="C1067" s="80">
        <v>772</v>
      </c>
      <c r="D1067" s="81">
        <v>5</v>
      </c>
      <c r="E1067" s="81">
        <v>3</v>
      </c>
      <c r="F1067" s="82" t="s">
        <v>15</v>
      </c>
      <c r="G1067" s="83" t="s">
        <v>0</v>
      </c>
      <c r="H1067" s="67">
        <v>0</v>
      </c>
      <c r="I1067" s="1"/>
    </row>
    <row r="1068" spans="1:9" ht="31.5" x14ac:dyDescent="0.25">
      <c r="A1068" s="3"/>
      <c r="B1068" s="68" t="s">
        <v>3</v>
      </c>
      <c r="C1068" s="80">
        <v>772</v>
      </c>
      <c r="D1068" s="81">
        <v>5</v>
      </c>
      <c r="E1068" s="81">
        <v>3</v>
      </c>
      <c r="F1068" s="82" t="s">
        <v>15</v>
      </c>
      <c r="G1068" s="83" t="s">
        <v>1</v>
      </c>
      <c r="H1068" s="67">
        <v>0</v>
      </c>
      <c r="I1068" s="1"/>
    </row>
    <row r="1069" spans="1:9" x14ac:dyDescent="0.25">
      <c r="A1069" s="3"/>
      <c r="B1069" s="68" t="s">
        <v>14</v>
      </c>
      <c r="C1069" s="80">
        <v>772</v>
      </c>
      <c r="D1069" s="81">
        <v>5</v>
      </c>
      <c r="E1069" s="81">
        <v>3</v>
      </c>
      <c r="F1069" s="82" t="s">
        <v>13</v>
      </c>
      <c r="G1069" s="83" t="s">
        <v>0</v>
      </c>
      <c r="H1069" s="67">
        <v>420510.32</v>
      </c>
      <c r="I1069" s="1"/>
    </row>
    <row r="1070" spans="1:9" ht="31.5" x14ac:dyDescent="0.25">
      <c r="A1070" s="3"/>
      <c r="B1070" s="68" t="s">
        <v>3</v>
      </c>
      <c r="C1070" s="80">
        <v>772</v>
      </c>
      <c r="D1070" s="81">
        <v>5</v>
      </c>
      <c r="E1070" s="81">
        <v>3</v>
      </c>
      <c r="F1070" s="82" t="s">
        <v>13</v>
      </c>
      <c r="G1070" s="83" t="s">
        <v>1</v>
      </c>
      <c r="H1070" s="67">
        <v>420510.32</v>
      </c>
      <c r="I1070" s="1"/>
    </row>
    <row r="1071" spans="1:9" x14ac:dyDescent="0.25">
      <c r="A1071" s="3"/>
      <c r="B1071" s="68" t="s">
        <v>12</v>
      </c>
      <c r="C1071" s="80">
        <v>772</v>
      </c>
      <c r="D1071" s="81">
        <v>5</v>
      </c>
      <c r="E1071" s="81">
        <v>3</v>
      </c>
      <c r="F1071" s="82" t="s">
        <v>11</v>
      </c>
      <c r="G1071" s="83" t="s">
        <v>0</v>
      </c>
      <c r="H1071" s="67">
        <v>867561.79</v>
      </c>
      <c r="I1071" s="1"/>
    </row>
    <row r="1072" spans="1:9" ht="31.5" x14ac:dyDescent="0.25">
      <c r="A1072" s="3"/>
      <c r="B1072" s="68" t="s">
        <v>10</v>
      </c>
      <c r="C1072" s="80">
        <v>772</v>
      </c>
      <c r="D1072" s="81">
        <v>5</v>
      </c>
      <c r="E1072" s="81">
        <v>3</v>
      </c>
      <c r="F1072" s="82" t="s">
        <v>9</v>
      </c>
      <c r="G1072" s="83" t="s">
        <v>0</v>
      </c>
      <c r="H1072" s="67">
        <v>54242.57</v>
      </c>
      <c r="I1072" s="1"/>
    </row>
    <row r="1073" spans="1:9" ht="31.5" x14ac:dyDescent="0.25">
      <c r="A1073" s="3"/>
      <c r="B1073" s="68" t="s">
        <v>8</v>
      </c>
      <c r="C1073" s="80">
        <v>772</v>
      </c>
      <c r="D1073" s="81">
        <v>5</v>
      </c>
      <c r="E1073" s="81">
        <v>3</v>
      </c>
      <c r="F1073" s="82" t="s">
        <v>7</v>
      </c>
      <c r="G1073" s="83" t="s">
        <v>0</v>
      </c>
      <c r="H1073" s="67">
        <v>54242.57</v>
      </c>
      <c r="I1073" s="1"/>
    </row>
    <row r="1074" spans="1:9" ht="31.5" x14ac:dyDescent="0.25">
      <c r="A1074" s="3"/>
      <c r="B1074" s="68" t="s">
        <v>3</v>
      </c>
      <c r="C1074" s="80">
        <v>772</v>
      </c>
      <c r="D1074" s="81">
        <v>5</v>
      </c>
      <c r="E1074" s="81">
        <v>3</v>
      </c>
      <c r="F1074" s="82" t="s">
        <v>7</v>
      </c>
      <c r="G1074" s="83" t="s">
        <v>1</v>
      </c>
      <c r="H1074" s="67">
        <v>54242.57</v>
      </c>
      <c r="I1074" s="1"/>
    </row>
    <row r="1075" spans="1:9" ht="31.5" x14ac:dyDescent="0.25">
      <c r="A1075" s="3"/>
      <c r="B1075" s="68" t="s">
        <v>6</v>
      </c>
      <c r="C1075" s="80">
        <v>772</v>
      </c>
      <c r="D1075" s="81">
        <v>5</v>
      </c>
      <c r="E1075" s="81">
        <v>3</v>
      </c>
      <c r="F1075" s="82" t="s">
        <v>5</v>
      </c>
      <c r="G1075" s="83" t="s">
        <v>0</v>
      </c>
      <c r="H1075" s="67">
        <v>813319.22</v>
      </c>
      <c r="I1075" s="1"/>
    </row>
    <row r="1076" spans="1:9" x14ac:dyDescent="0.25">
      <c r="A1076" s="3"/>
      <c r="B1076" s="68" t="s">
        <v>4</v>
      </c>
      <c r="C1076" s="80">
        <v>772</v>
      </c>
      <c r="D1076" s="81">
        <v>5</v>
      </c>
      <c r="E1076" s="81">
        <v>3</v>
      </c>
      <c r="F1076" s="82" t="s">
        <v>2</v>
      </c>
      <c r="G1076" s="83" t="s">
        <v>0</v>
      </c>
      <c r="H1076" s="67">
        <v>813319.22</v>
      </c>
      <c r="I1076" s="1"/>
    </row>
    <row r="1077" spans="1:9" ht="31.5" x14ac:dyDescent="0.25">
      <c r="A1077" s="3"/>
      <c r="B1077" s="68" t="s">
        <v>3</v>
      </c>
      <c r="C1077" s="80">
        <v>772</v>
      </c>
      <c r="D1077" s="81">
        <v>5</v>
      </c>
      <c r="E1077" s="81">
        <v>3</v>
      </c>
      <c r="F1077" s="82" t="s">
        <v>2</v>
      </c>
      <c r="G1077" s="83" t="s">
        <v>1</v>
      </c>
      <c r="H1077" s="67">
        <v>813319.22</v>
      </c>
      <c r="I1077" s="1"/>
    </row>
    <row r="1078" spans="1:9" x14ac:dyDescent="0.25">
      <c r="A1078" s="3"/>
      <c r="B1078" s="68" t="s">
        <v>286</v>
      </c>
      <c r="C1078" s="80">
        <v>772</v>
      </c>
      <c r="D1078" s="81">
        <v>8</v>
      </c>
      <c r="E1078" s="81">
        <v>0</v>
      </c>
      <c r="F1078" s="82" t="s">
        <v>0</v>
      </c>
      <c r="G1078" s="83" t="s">
        <v>0</v>
      </c>
      <c r="H1078" s="67">
        <v>30000</v>
      </c>
      <c r="I1078" s="1"/>
    </row>
    <row r="1079" spans="1:9" x14ac:dyDescent="0.25">
      <c r="A1079" s="3"/>
      <c r="B1079" s="68" t="s">
        <v>285</v>
      </c>
      <c r="C1079" s="80">
        <v>772</v>
      </c>
      <c r="D1079" s="81">
        <v>8</v>
      </c>
      <c r="E1079" s="81">
        <v>1</v>
      </c>
      <c r="F1079" s="82" t="s">
        <v>0</v>
      </c>
      <c r="G1079" s="83" t="s">
        <v>0</v>
      </c>
      <c r="H1079" s="67">
        <v>30000</v>
      </c>
      <c r="I1079" s="1"/>
    </row>
    <row r="1080" spans="1:9" ht="31.5" x14ac:dyDescent="0.25">
      <c r="A1080" s="3"/>
      <c r="B1080" s="68" t="s">
        <v>61</v>
      </c>
      <c r="C1080" s="80">
        <v>772</v>
      </c>
      <c r="D1080" s="81">
        <v>8</v>
      </c>
      <c r="E1080" s="81">
        <v>1</v>
      </c>
      <c r="F1080" s="82" t="s">
        <v>60</v>
      </c>
      <c r="G1080" s="83" t="s">
        <v>0</v>
      </c>
      <c r="H1080" s="67">
        <v>30000</v>
      </c>
      <c r="I1080" s="1"/>
    </row>
    <row r="1081" spans="1:9" x14ac:dyDescent="0.25">
      <c r="A1081" s="3"/>
      <c r="B1081" s="68" t="s">
        <v>455</v>
      </c>
      <c r="C1081" s="80">
        <v>772</v>
      </c>
      <c r="D1081" s="81">
        <v>8</v>
      </c>
      <c r="E1081" s="81">
        <v>1</v>
      </c>
      <c r="F1081" s="82" t="s">
        <v>454</v>
      </c>
      <c r="G1081" s="83" t="s">
        <v>0</v>
      </c>
      <c r="H1081" s="67">
        <v>30000</v>
      </c>
      <c r="I1081" s="1"/>
    </row>
    <row r="1082" spans="1:9" ht="47.25" x14ac:dyDescent="0.25">
      <c r="A1082" s="3"/>
      <c r="B1082" s="68" t="s">
        <v>706</v>
      </c>
      <c r="C1082" s="80">
        <v>772</v>
      </c>
      <c r="D1082" s="81">
        <v>8</v>
      </c>
      <c r="E1082" s="81">
        <v>1</v>
      </c>
      <c r="F1082" s="82" t="s">
        <v>707</v>
      </c>
      <c r="G1082" s="83" t="s">
        <v>0</v>
      </c>
      <c r="H1082" s="67">
        <v>30000</v>
      </c>
      <c r="I1082" s="1"/>
    </row>
    <row r="1083" spans="1:9" ht="31.5" x14ac:dyDescent="0.25">
      <c r="A1083" s="3"/>
      <c r="B1083" s="68" t="s">
        <v>3</v>
      </c>
      <c r="C1083" s="80">
        <v>772</v>
      </c>
      <c r="D1083" s="81">
        <v>8</v>
      </c>
      <c r="E1083" s="81">
        <v>1</v>
      </c>
      <c r="F1083" s="82" t="s">
        <v>707</v>
      </c>
      <c r="G1083" s="83" t="s">
        <v>1</v>
      </c>
      <c r="H1083" s="67">
        <v>30000</v>
      </c>
      <c r="I1083" s="1"/>
    </row>
    <row r="1084" spans="1:9" ht="31.5" x14ac:dyDescent="0.25">
      <c r="A1084" s="3"/>
      <c r="B1084" s="74" t="s">
        <v>89</v>
      </c>
      <c r="C1084" s="76">
        <v>773</v>
      </c>
      <c r="D1084" s="77">
        <v>0</v>
      </c>
      <c r="E1084" s="77">
        <v>0</v>
      </c>
      <c r="F1084" s="78" t="s">
        <v>0</v>
      </c>
      <c r="G1084" s="79" t="s">
        <v>0</v>
      </c>
      <c r="H1084" s="75">
        <v>18032093.859999999</v>
      </c>
      <c r="I1084" s="1"/>
    </row>
    <row r="1085" spans="1:9" x14ac:dyDescent="0.25">
      <c r="A1085" s="3"/>
      <c r="B1085" s="68" t="s">
        <v>71</v>
      </c>
      <c r="C1085" s="80">
        <v>773</v>
      </c>
      <c r="D1085" s="81">
        <v>1</v>
      </c>
      <c r="E1085" s="81">
        <v>0</v>
      </c>
      <c r="F1085" s="82" t="s">
        <v>0</v>
      </c>
      <c r="G1085" s="83" t="s">
        <v>0</v>
      </c>
      <c r="H1085" s="67">
        <v>3737393.11</v>
      </c>
      <c r="I1085" s="1"/>
    </row>
    <row r="1086" spans="1:9" ht="47.25" x14ac:dyDescent="0.25">
      <c r="A1086" s="3"/>
      <c r="B1086" s="68" t="s">
        <v>70</v>
      </c>
      <c r="C1086" s="80">
        <v>773</v>
      </c>
      <c r="D1086" s="81">
        <v>1</v>
      </c>
      <c r="E1086" s="81">
        <v>4</v>
      </c>
      <c r="F1086" s="82" t="s">
        <v>0</v>
      </c>
      <c r="G1086" s="83" t="s">
        <v>0</v>
      </c>
      <c r="H1086" s="67">
        <v>3737393.11</v>
      </c>
      <c r="I1086" s="1"/>
    </row>
    <row r="1087" spans="1:9" ht="47.25" x14ac:dyDescent="0.25">
      <c r="A1087" s="3"/>
      <c r="B1087" s="68" t="s">
        <v>29</v>
      </c>
      <c r="C1087" s="80">
        <v>773</v>
      </c>
      <c r="D1087" s="81">
        <v>1</v>
      </c>
      <c r="E1087" s="81">
        <v>4</v>
      </c>
      <c r="F1087" s="82" t="s">
        <v>28</v>
      </c>
      <c r="G1087" s="83" t="s">
        <v>0</v>
      </c>
      <c r="H1087" s="67">
        <v>3666370.84</v>
      </c>
      <c r="I1087" s="1"/>
    </row>
    <row r="1088" spans="1:9" ht="63" x14ac:dyDescent="0.25">
      <c r="A1088" s="3"/>
      <c r="B1088" s="68" t="s">
        <v>53</v>
      </c>
      <c r="C1088" s="80">
        <v>773</v>
      </c>
      <c r="D1088" s="81">
        <v>1</v>
      </c>
      <c r="E1088" s="81">
        <v>4</v>
      </c>
      <c r="F1088" s="82" t="s">
        <v>52</v>
      </c>
      <c r="G1088" s="83" t="s">
        <v>0</v>
      </c>
      <c r="H1088" s="67">
        <v>3666370.84</v>
      </c>
      <c r="I1088" s="1"/>
    </row>
    <row r="1089" spans="1:9" x14ac:dyDescent="0.25">
      <c r="A1089" s="3"/>
      <c r="B1089" s="68" t="s">
        <v>51</v>
      </c>
      <c r="C1089" s="80">
        <v>773</v>
      </c>
      <c r="D1089" s="81">
        <v>1</v>
      </c>
      <c r="E1089" s="81">
        <v>4</v>
      </c>
      <c r="F1089" s="82" t="s">
        <v>50</v>
      </c>
      <c r="G1089" s="83" t="s">
        <v>0</v>
      </c>
      <c r="H1089" s="67">
        <v>3666370.84</v>
      </c>
      <c r="I1089" s="1"/>
    </row>
    <row r="1090" spans="1:9" x14ac:dyDescent="0.25">
      <c r="A1090" s="3"/>
      <c r="B1090" s="68" t="s">
        <v>69</v>
      </c>
      <c r="C1090" s="80">
        <v>773</v>
      </c>
      <c r="D1090" s="81">
        <v>1</v>
      </c>
      <c r="E1090" s="81">
        <v>4</v>
      </c>
      <c r="F1090" s="82" t="s">
        <v>67</v>
      </c>
      <c r="G1090" s="83" t="s">
        <v>0</v>
      </c>
      <c r="H1090" s="67">
        <v>592459</v>
      </c>
      <c r="I1090" s="1"/>
    </row>
    <row r="1091" spans="1:9" ht="63" x14ac:dyDescent="0.25">
      <c r="A1091" s="3"/>
      <c r="B1091" s="68" t="s">
        <v>48</v>
      </c>
      <c r="C1091" s="80">
        <v>773</v>
      </c>
      <c r="D1091" s="81">
        <v>1</v>
      </c>
      <c r="E1091" s="81">
        <v>4</v>
      </c>
      <c r="F1091" s="82" t="s">
        <v>67</v>
      </c>
      <c r="G1091" s="83" t="s">
        <v>47</v>
      </c>
      <c r="H1091" s="67">
        <v>94180</v>
      </c>
      <c r="I1091" s="1"/>
    </row>
    <row r="1092" spans="1:9" ht="31.5" x14ac:dyDescent="0.25">
      <c r="A1092" s="3"/>
      <c r="B1092" s="68" t="s">
        <v>3</v>
      </c>
      <c r="C1092" s="80">
        <v>773</v>
      </c>
      <c r="D1092" s="81">
        <v>1</v>
      </c>
      <c r="E1092" s="81">
        <v>4</v>
      </c>
      <c r="F1092" s="82" t="s">
        <v>67</v>
      </c>
      <c r="G1092" s="83" t="s">
        <v>1</v>
      </c>
      <c r="H1092" s="67">
        <v>299674</v>
      </c>
      <c r="I1092" s="1"/>
    </row>
    <row r="1093" spans="1:9" x14ac:dyDescent="0.25">
      <c r="A1093" s="3"/>
      <c r="B1093" s="68" t="s">
        <v>68</v>
      </c>
      <c r="C1093" s="80">
        <v>773</v>
      </c>
      <c r="D1093" s="81">
        <v>1</v>
      </c>
      <c r="E1093" s="81">
        <v>4</v>
      </c>
      <c r="F1093" s="82" t="s">
        <v>67</v>
      </c>
      <c r="G1093" s="83" t="s">
        <v>66</v>
      </c>
      <c r="H1093" s="67">
        <v>198605</v>
      </c>
      <c r="I1093" s="1"/>
    </row>
    <row r="1094" spans="1:9" ht="31.5" x14ac:dyDescent="0.25">
      <c r="A1094" s="3"/>
      <c r="B1094" s="68" t="s">
        <v>65</v>
      </c>
      <c r="C1094" s="80">
        <v>773</v>
      </c>
      <c r="D1094" s="81">
        <v>1</v>
      </c>
      <c r="E1094" s="81">
        <v>4</v>
      </c>
      <c r="F1094" s="82" t="s">
        <v>64</v>
      </c>
      <c r="G1094" s="83" t="s">
        <v>0</v>
      </c>
      <c r="H1094" s="67">
        <v>3048911.84</v>
      </c>
      <c r="I1094" s="1"/>
    </row>
    <row r="1095" spans="1:9" ht="63" x14ac:dyDescent="0.25">
      <c r="A1095" s="3"/>
      <c r="B1095" s="68" t="s">
        <v>48</v>
      </c>
      <c r="C1095" s="80">
        <v>773</v>
      </c>
      <c r="D1095" s="81">
        <v>1</v>
      </c>
      <c r="E1095" s="81">
        <v>4</v>
      </c>
      <c r="F1095" s="82" t="s">
        <v>64</v>
      </c>
      <c r="G1095" s="83" t="s">
        <v>47</v>
      </c>
      <c r="H1095" s="67">
        <v>3048911.84</v>
      </c>
      <c r="I1095" s="1"/>
    </row>
    <row r="1096" spans="1:9" x14ac:dyDescent="0.25">
      <c r="A1096" s="3"/>
      <c r="B1096" s="68" t="s">
        <v>63</v>
      </c>
      <c r="C1096" s="80">
        <v>773</v>
      </c>
      <c r="D1096" s="81">
        <v>1</v>
      </c>
      <c r="E1096" s="81">
        <v>4</v>
      </c>
      <c r="F1096" s="82" t="s">
        <v>62</v>
      </c>
      <c r="G1096" s="83" t="s">
        <v>0</v>
      </c>
      <c r="H1096" s="67">
        <v>25000</v>
      </c>
      <c r="I1096" s="1"/>
    </row>
    <row r="1097" spans="1:9" ht="31.5" x14ac:dyDescent="0.25">
      <c r="A1097" s="3"/>
      <c r="B1097" s="68" t="s">
        <v>3</v>
      </c>
      <c r="C1097" s="80">
        <v>773</v>
      </c>
      <c r="D1097" s="81">
        <v>1</v>
      </c>
      <c r="E1097" s="81">
        <v>4</v>
      </c>
      <c r="F1097" s="82" t="s">
        <v>62</v>
      </c>
      <c r="G1097" s="83" t="s">
        <v>1</v>
      </c>
      <c r="H1097" s="67">
        <v>25000</v>
      </c>
      <c r="I1097" s="1"/>
    </row>
    <row r="1098" spans="1:9" ht="31.5" x14ac:dyDescent="0.25">
      <c r="A1098" s="3"/>
      <c r="B1098" s="68" t="s">
        <v>118</v>
      </c>
      <c r="C1098" s="80">
        <v>773</v>
      </c>
      <c r="D1098" s="81">
        <v>1</v>
      </c>
      <c r="E1098" s="81">
        <v>4</v>
      </c>
      <c r="F1098" s="82" t="s">
        <v>117</v>
      </c>
      <c r="G1098" s="83" t="s">
        <v>0</v>
      </c>
      <c r="H1098" s="67">
        <v>51022.27</v>
      </c>
      <c r="I1098" s="1"/>
    </row>
    <row r="1099" spans="1:9" x14ac:dyDescent="0.25">
      <c r="A1099" s="3"/>
      <c r="B1099" s="68" t="s">
        <v>609</v>
      </c>
      <c r="C1099" s="80">
        <v>773</v>
      </c>
      <c r="D1099" s="81">
        <v>1</v>
      </c>
      <c r="E1099" s="81">
        <v>4</v>
      </c>
      <c r="F1099" s="82" t="s">
        <v>608</v>
      </c>
      <c r="G1099" s="83" t="s">
        <v>0</v>
      </c>
      <c r="H1099" s="67">
        <v>51022.27</v>
      </c>
      <c r="I1099" s="1"/>
    </row>
    <row r="1100" spans="1:9" ht="94.5" x14ac:dyDescent="0.25">
      <c r="A1100" s="3"/>
      <c r="B1100" s="68" t="s">
        <v>696</v>
      </c>
      <c r="C1100" s="80">
        <v>773</v>
      </c>
      <c r="D1100" s="81">
        <v>1</v>
      </c>
      <c r="E1100" s="81">
        <v>4</v>
      </c>
      <c r="F1100" s="82" t="s">
        <v>697</v>
      </c>
      <c r="G1100" s="83" t="s">
        <v>0</v>
      </c>
      <c r="H1100" s="67">
        <v>51022.27</v>
      </c>
      <c r="I1100" s="1"/>
    </row>
    <row r="1101" spans="1:9" ht="63" x14ac:dyDescent="0.25">
      <c r="A1101" s="3"/>
      <c r="B1101" s="68" t="s">
        <v>48</v>
      </c>
      <c r="C1101" s="80">
        <v>773</v>
      </c>
      <c r="D1101" s="81">
        <v>1</v>
      </c>
      <c r="E1101" s="81">
        <v>4</v>
      </c>
      <c r="F1101" s="82" t="s">
        <v>697</v>
      </c>
      <c r="G1101" s="83" t="s">
        <v>47</v>
      </c>
      <c r="H1101" s="67">
        <v>51022.27</v>
      </c>
      <c r="I1101" s="1"/>
    </row>
    <row r="1102" spans="1:9" ht="31.5" x14ac:dyDescent="0.25">
      <c r="A1102" s="3"/>
      <c r="B1102" s="68" t="s">
        <v>61</v>
      </c>
      <c r="C1102" s="80">
        <v>773</v>
      </c>
      <c r="D1102" s="81">
        <v>1</v>
      </c>
      <c r="E1102" s="81">
        <v>4</v>
      </c>
      <c r="F1102" s="82" t="s">
        <v>60</v>
      </c>
      <c r="G1102" s="83" t="s">
        <v>0</v>
      </c>
      <c r="H1102" s="67">
        <v>20000</v>
      </c>
      <c r="I1102" s="1"/>
    </row>
    <row r="1103" spans="1:9" ht="78.75" x14ac:dyDescent="0.25">
      <c r="A1103" s="3"/>
      <c r="B1103" s="68" t="s">
        <v>59</v>
      </c>
      <c r="C1103" s="80">
        <v>773</v>
      </c>
      <c r="D1103" s="81">
        <v>1</v>
      </c>
      <c r="E1103" s="81">
        <v>4</v>
      </c>
      <c r="F1103" s="82" t="s">
        <v>58</v>
      </c>
      <c r="G1103" s="83" t="s">
        <v>0</v>
      </c>
      <c r="H1103" s="67">
        <v>20000</v>
      </c>
      <c r="I1103" s="1"/>
    </row>
    <row r="1104" spans="1:9" ht="47.25" x14ac:dyDescent="0.25">
      <c r="A1104" s="3"/>
      <c r="B1104" s="68" t="s">
        <v>57</v>
      </c>
      <c r="C1104" s="80">
        <v>773</v>
      </c>
      <c r="D1104" s="81">
        <v>1</v>
      </c>
      <c r="E1104" s="81">
        <v>4</v>
      </c>
      <c r="F1104" s="82" t="s">
        <v>56</v>
      </c>
      <c r="G1104" s="83" t="s">
        <v>0</v>
      </c>
      <c r="H1104" s="67">
        <v>20000</v>
      </c>
      <c r="I1104" s="1"/>
    </row>
    <row r="1105" spans="1:9" ht="31.5" x14ac:dyDescent="0.25">
      <c r="A1105" s="3"/>
      <c r="B1105" s="68" t="s">
        <v>3</v>
      </c>
      <c r="C1105" s="80">
        <v>773</v>
      </c>
      <c r="D1105" s="81">
        <v>1</v>
      </c>
      <c r="E1105" s="81">
        <v>4</v>
      </c>
      <c r="F1105" s="82" t="s">
        <v>56</v>
      </c>
      <c r="G1105" s="83" t="s">
        <v>1</v>
      </c>
      <c r="H1105" s="67">
        <v>20000</v>
      </c>
      <c r="I1105" s="1"/>
    </row>
    <row r="1106" spans="1:9" x14ac:dyDescent="0.25">
      <c r="A1106" s="3"/>
      <c r="B1106" s="68" t="s">
        <v>55</v>
      </c>
      <c r="C1106" s="80">
        <v>773</v>
      </c>
      <c r="D1106" s="81">
        <v>2</v>
      </c>
      <c r="E1106" s="81">
        <v>0</v>
      </c>
      <c r="F1106" s="82" t="s">
        <v>0</v>
      </c>
      <c r="G1106" s="83" t="s">
        <v>0</v>
      </c>
      <c r="H1106" s="67">
        <v>131762.51999999999</v>
      </c>
      <c r="I1106" s="1"/>
    </row>
    <row r="1107" spans="1:9" x14ac:dyDescent="0.25">
      <c r="A1107" s="3"/>
      <c r="B1107" s="68" t="s">
        <v>54</v>
      </c>
      <c r="C1107" s="80">
        <v>773</v>
      </c>
      <c r="D1107" s="81">
        <v>2</v>
      </c>
      <c r="E1107" s="81">
        <v>3</v>
      </c>
      <c r="F1107" s="82" t="s">
        <v>0</v>
      </c>
      <c r="G1107" s="83" t="s">
        <v>0</v>
      </c>
      <c r="H1107" s="67">
        <v>131762.51999999999</v>
      </c>
      <c r="I1107" s="1"/>
    </row>
    <row r="1108" spans="1:9" ht="47.25" x14ac:dyDescent="0.25">
      <c r="A1108" s="3"/>
      <c r="B1108" s="68" t="s">
        <v>29</v>
      </c>
      <c r="C1108" s="80">
        <v>773</v>
      </c>
      <c r="D1108" s="81">
        <v>2</v>
      </c>
      <c r="E1108" s="81">
        <v>3</v>
      </c>
      <c r="F1108" s="82" t="s">
        <v>28</v>
      </c>
      <c r="G1108" s="83" t="s">
        <v>0</v>
      </c>
      <c r="H1108" s="67">
        <v>131762.51999999999</v>
      </c>
      <c r="I1108" s="1"/>
    </row>
    <row r="1109" spans="1:9" ht="63" x14ac:dyDescent="0.25">
      <c r="A1109" s="3"/>
      <c r="B1109" s="68" t="s">
        <v>53</v>
      </c>
      <c r="C1109" s="80">
        <v>773</v>
      </c>
      <c r="D1109" s="81">
        <v>2</v>
      </c>
      <c r="E1109" s="81">
        <v>3</v>
      </c>
      <c r="F1109" s="82" t="s">
        <v>52</v>
      </c>
      <c r="G1109" s="83" t="s">
        <v>0</v>
      </c>
      <c r="H1109" s="67">
        <v>131762.51999999999</v>
      </c>
      <c r="I1109" s="1"/>
    </row>
    <row r="1110" spans="1:9" x14ac:dyDescent="0.25">
      <c r="A1110" s="3"/>
      <c r="B1110" s="68" t="s">
        <v>51</v>
      </c>
      <c r="C1110" s="80">
        <v>773</v>
      </c>
      <c r="D1110" s="81">
        <v>2</v>
      </c>
      <c r="E1110" s="81">
        <v>3</v>
      </c>
      <c r="F1110" s="82" t="s">
        <v>50</v>
      </c>
      <c r="G1110" s="83" t="s">
        <v>0</v>
      </c>
      <c r="H1110" s="67">
        <v>131762.51999999999</v>
      </c>
      <c r="I1110" s="1"/>
    </row>
    <row r="1111" spans="1:9" ht="31.5" x14ac:dyDescent="0.25">
      <c r="A1111" s="3"/>
      <c r="B1111" s="68" t="s">
        <v>49</v>
      </c>
      <c r="C1111" s="80">
        <v>773</v>
      </c>
      <c r="D1111" s="81">
        <v>2</v>
      </c>
      <c r="E1111" s="81">
        <v>3</v>
      </c>
      <c r="F1111" s="82" t="s">
        <v>46</v>
      </c>
      <c r="G1111" s="83" t="s">
        <v>0</v>
      </c>
      <c r="H1111" s="67">
        <v>131762.51999999999</v>
      </c>
      <c r="I1111" s="1"/>
    </row>
    <row r="1112" spans="1:9" ht="63" x14ac:dyDescent="0.25">
      <c r="A1112" s="3"/>
      <c r="B1112" s="68" t="s">
        <v>48</v>
      </c>
      <c r="C1112" s="80">
        <v>773</v>
      </c>
      <c r="D1112" s="81">
        <v>2</v>
      </c>
      <c r="E1112" s="81">
        <v>3</v>
      </c>
      <c r="F1112" s="82" t="s">
        <v>46</v>
      </c>
      <c r="G1112" s="83" t="s">
        <v>47</v>
      </c>
      <c r="H1112" s="67">
        <v>126278.86</v>
      </c>
      <c r="I1112" s="1"/>
    </row>
    <row r="1113" spans="1:9" ht="31.5" x14ac:dyDescent="0.25">
      <c r="A1113" s="3"/>
      <c r="B1113" s="68" t="s">
        <v>3</v>
      </c>
      <c r="C1113" s="80">
        <v>773</v>
      </c>
      <c r="D1113" s="81">
        <v>2</v>
      </c>
      <c r="E1113" s="81">
        <v>3</v>
      </c>
      <c r="F1113" s="82" t="s">
        <v>46</v>
      </c>
      <c r="G1113" s="83" t="s">
        <v>1</v>
      </c>
      <c r="H1113" s="67">
        <v>5483.66</v>
      </c>
      <c r="I1113" s="1"/>
    </row>
    <row r="1114" spans="1:9" x14ac:dyDescent="0.25">
      <c r="A1114" s="3"/>
      <c r="B1114" s="68" t="s">
        <v>45</v>
      </c>
      <c r="C1114" s="80">
        <v>773</v>
      </c>
      <c r="D1114" s="81">
        <v>4</v>
      </c>
      <c r="E1114" s="81">
        <v>0</v>
      </c>
      <c r="F1114" s="82" t="s">
        <v>0</v>
      </c>
      <c r="G1114" s="83" t="s">
        <v>0</v>
      </c>
      <c r="H1114" s="67">
        <v>9168857.9000000004</v>
      </c>
      <c r="I1114" s="1"/>
    </row>
    <row r="1115" spans="1:9" x14ac:dyDescent="0.25">
      <c r="A1115" s="3"/>
      <c r="B1115" s="68" t="s">
        <v>44</v>
      </c>
      <c r="C1115" s="80">
        <v>773</v>
      </c>
      <c r="D1115" s="81">
        <v>4</v>
      </c>
      <c r="E1115" s="81">
        <v>9</v>
      </c>
      <c r="F1115" s="82" t="s">
        <v>0</v>
      </c>
      <c r="G1115" s="83" t="s">
        <v>0</v>
      </c>
      <c r="H1115" s="67">
        <v>9168857.9000000004</v>
      </c>
      <c r="I1115" s="1"/>
    </row>
    <row r="1116" spans="1:9" ht="31.5" x14ac:dyDescent="0.25">
      <c r="A1116" s="3"/>
      <c r="B1116" s="68" t="s">
        <v>43</v>
      </c>
      <c r="C1116" s="80">
        <v>773</v>
      </c>
      <c r="D1116" s="81">
        <v>4</v>
      </c>
      <c r="E1116" s="81">
        <v>9</v>
      </c>
      <c r="F1116" s="82" t="s">
        <v>42</v>
      </c>
      <c r="G1116" s="83" t="s">
        <v>0</v>
      </c>
      <c r="H1116" s="67">
        <v>9168857.9000000004</v>
      </c>
      <c r="I1116" s="1"/>
    </row>
    <row r="1117" spans="1:9" ht="31.5" x14ac:dyDescent="0.25">
      <c r="A1117" s="3"/>
      <c r="B1117" s="68" t="s">
        <v>41</v>
      </c>
      <c r="C1117" s="80">
        <v>773</v>
      </c>
      <c r="D1117" s="81">
        <v>4</v>
      </c>
      <c r="E1117" s="81">
        <v>9</v>
      </c>
      <c r="F1117" s="82" t="s">
        <v>40</v>
      </c>
      <c r="G1117" s="83" t="s">
        <v>0</v>
      </c>
      <c r="H1117" s="67">
        <v>9168857.9000000004</v>
      </c>
      <c r="I1117" s="1"/>
    </row>
    <row r="1118" spans="1:9" ht="47.25" x14ac:dyDescent="0.25">
      <c r="A1118" s="3"/>
      <c r="B1118" s="68" t="s">
        <v>39</v>
      </c>
      <c r="C1118" s="80">
        <v>773</v>
      </c>
      <c r="D1118" s="81">
        <v>4</v>
      </c>
      <c r="E1118" s="81">
        <v>9</v>
      </c>
      <c r="F1118" s="82" t="s">
        <v>38</v>
      </c>
      <c r="G1118" s="83" t="s">
        <v>0</v>
      </c>
      <c r="H1118" s="67">
        <v>1324771.57</v>
      </c>
      <c r="I1118" s="1"/>
    </row>
    <row r="1119" spans="1:9" ht="31.5" x14ac:dyDescent="0.25">
      <c r="A1119" s="3"/>
      <c r="B1119" s="68" t="s">
        <v>37</v>
      </c>
      <c r="C1119" s="80">
        <v>773</v>
      </c>
      <c r="D1119" s="81">
        <v>4</v>
      </c>
      <c r="E1119" s="81">
        <v>9</v>
      </c>
      <c r="F1119" s="82" t="s">
        <v>36</v>
      </c>
      <c r="G1119" s="83" t="s">
        <v>0</v>
      </c>
      <c r="H1119" s="67">
        <v>1324771.57</v>
      </c>
      <c r="I1119" s="1"/>
    </row>
    <row r="1120" spans="1:9" ht="31.5" x14ac:dyDescent="0.25">
      <c r="A1120" s="3"/>
      <c r="B1120" s="68" t="s">
        <v>3</v>
      </c>
      <c r="C1120" s="80">
        <v>773</v>
      </c>
      <c r="D1120" s="81">
        <v>4</v>
      </c>
      <c r="E1120" s="81">
        <v>9</v>
      </c>
      <c r="F1120" s="82" t="s">
        <v>36</v>
      </c>
      <c r="G1120" s="83" t="s">
        <v>1</v>
      </c>
      <c r="H1120" s="67">
        <v>1324771.57</v>
      </c>
      <c r="I1120" s="1"/>
    </row>
    <row r="1121" spans="1:9" x14ac:dyDescent="0.25">
      <c r="A1121" s="3"/>
      <c r="B1121" s="68" t="s">
        <v>81</v>
      </c>
      <c r="C1121" s="80">
        <v>773</v>
      </c>
      <c r="D1121" s="81">
        <v>4</v>
      </c>
      <c r="E1121" s="81">
        <v>9</v>
      </c>
      <c r="F1121" s="82" t="s">
        <v>80</v>
      </c>
      <c r="G1121" s="83" t="s">
        <v>0</v>
      </c>
      <c r="H1121" s="67">
        <v>150000</v>
      </c>
      <c r="I1121" s="1"/>
    </row>
    <row r="1122" spans="1:9" ht="47.25" x14ac:dyDescent="0.25">
      <c r="A1122" s="3"/>
      <c r="B1122" s="68" t="s">
        <v>79</v>
      </c>
      <c r="C1122" s="80">
        <v>773</v>
      </c>
      <c r="D1122" s="81">
        <v>4</v>
      </c>
      <c r="E1122" s="81">
        <v>9</v>
      </c>
      <c r="F1122" s="82" t="s">
        <v>78</v>
      </c>
      <c r="G1122" s="83" t="s">
        <v>0</v>
      </c>
      <c r="H1122" s="67">
        <v>150000</v>
      </c>
      <c r="I1122" s="1"/>
    </row>
    <row r="1123" spans="1:9" ht="31.5" x14ac:dyDescent="0.25">
      <c r="A1123" s="3"/>
      <c r="B1123" s="68" t="s">
        <v>3</v>
      </c>
      <c r="C1123" s="80">
        <v>773</v>
      </c>
      <c r="D1123" s="81">
        <v>4</v>
      </c>
      <c r="E1123" s="81">
        <v>9</v>
      </c>
      <c r="F1123" s="82" t="s">
        <v>78</v>
      </c>
      <c r="G1123" s="83" t="s">
        <v>1</v>
      </c>
      <c r="H1123" s="67">
        <v>150000</v>
      </c>
      <c r="I1123" s="1"/>
    </row>
    <row r="1124" spans="1:9" ht="31.5" x14ac:dyDescent="0.25">
      <c r="A1124" s="3"/>
      <c r="B1124" s="68" t="s">
        <v>35</v>
      </c>
      <c r="C1124" s="80">
        <v>773</v>
      </c>
      <c r="D1124" s="81">
        <v>4</v>
      </c>
      <c r="E1124" s="81">
        <v>9</v>
      </c>
      <c r="F1124" s="82" t="s">
        <v>34</v>
      </c>
      <c r="G1124" s="83" t="s">
        <v>0</v>
      </c>
      <c r="H1124" s="67">
        <v>7694086.3300000001</v>
      </c>
      <c r="I1124" s="1"/>
    </row>
    <row r="1125" spans="1:9" ht="31.5" x14ac:dyDescent="0.25">
      <c r="A1125" s="3"/>
      <c r="B1125" s="68" t="s">
        <v>33</v>
      </c>
      <c r="C1125" s="80">
        <v>773</v>
      </c>
      <c r="D1125" s="81">
        <v>4</v>
      </c>
      <c r="E1125" s="81">
        <v>9</v>
      </c>
      <c r="F1125" s="82" t="s">
        <v>32</v>
      </c>
      <c r="G1125" s="83" t="s">
        <v>0</v>
      </c>
      <c r="H1125" s="67">
        <v>180000</v>
      </c>
      <c r="I1125" s="1"/>
    </row>
    <row r="1126" spans="1:9" ht="31.5" x14ac:dyDescent="0.25">
      <c r="A1126" s="3"/>
      <c r="B1126" s="68" t="s">
        <v>3</v>
      </c>
      <c r="C1126" s="80">
        <v>773</v>
      </c>
      <c r="D1126" s="81">
        <v>4</v>
      </c>
      <c r="E1126" s="81">
        <v>9</v>
      </c>
      <c r="F1126" s="82" t="s">
        <v>32</v>
      </c>
      <c r="G1126" s="83" t="s">
        <v>1</v>
      </c>
      <c r="H1126" s="67">
        <v>180000</v>
      </c>
      <c r="I1126" s="1"/>
    </row>
    <row r="1127" spans="1:9" ht="47.25" x14ac:dyDescent="0.25">
      <c r="A1127" s="3"/>
      <c r="B1127" s="68" t="s">
        <v>77</v>
      </c>
      <c r="C1127" s="80">
        <v>773</v>
      </c>
      <c r="D1127" s="81">
        <v>4</v>
      </c>
      <c r="E1127" s="81">
        <v>9</v>
      </c>
      <c r="F1127" s="82" t="s">
        <v>76</v>
      </c>
      <c r="G1127" s="83" t="s">
        <v>0</v>
      </c>
      <c r="H1127" s="67">
        <v>242046.33</v>
      </c>
      <c r="I1127" s="1"/>
    </row>
    <row r="1128" spans="1:9" ht="31.5" x14ac:dyDescent="0.25">
      <c r="A1128" s="3"/>
      <c r="B1128" s="68" t="s">
        <v>3</v>
      </c>
      <c r="C1128" s="80">
        <v>773</v>
      </c>
      <c r="D1128" s="81">
        <v>4</v>
      </c>
      <c r="E1128" s="81">
        <v>9</v>
      </c>
      <c r="F1128" s="82" t="s">
        <v>76</v>
      </c>
      <c r="G1128" s="83" t="s">
        <v>1</v>
      </c>
      <c r="H1128" s="67">
        <v>242046.33</v>
      </c>
      <c r="I1128" s="1"/>
    </row>
    <row r="1129" spans="1:9" ht="31.5" x14ac:dyDescent="0.25">
      <c r="A1129" s="3"/>
      <c r="B1129" s="68" t="s">
        <v>84</v>
      </c>
      <c r="C1129" s="80">
        <v>773</v>
      </c>
      <c r="D1129" s="81">
        <v>4</v>
      </c>
      <c r="E1129" s="81">
        <v>9</v>
      </c>
      <c r="F1129" s="82" t="s">
        <v>83</v>
      </c>
      <c r="G1129" s="83" t="s">
        <v>0</v>
      </c>
      <c r="H1129" s="67">
        <v>0</v>
      </c>
      <c r="I1129" s="1"/>
    </row>
    <row r="1130" spans="1:9" ht="31.5" x14ac:dyDescent="0.25">
      <c r="A1130" s="3"/>
      <c r="B1130" s="68" t="s">
        <v>3</v>
      </c>
      <c r="C1130" s="80">
        <v>773</v>
      </c>
      <c r="D1130" s="81">
        <v>4</v>
      </c>
      <c r="E1130" s="81">
        <v>9</v>
      </c>
      <c r="F1130" s="82" t="s">
        <v>83</v>
      </c>
      <c r="G1130" s="83" t="s">
        <v>1</v>
      </c>
      <c r="H1130" s="67">
        <v>0</v>
      </c>
      <c r="I1130" s="1"/>
    </row>
    <row r="1131" spans="1:9" ht="47.25" x14ac:dyDescent="0.25">
      <c r="A1131" s="3"/>
      <c r="B1131" s="68" t="s">
        <v>75</v>
      </c>
      <c r="C1131" s="80">
        <v>773</v>
      </c>
      <c r="D1131" s="81">
        <v>4</v>
      </c>
      <c r="E1131" s="81">
        <v>9</v>
      </c>
      <c r="F1131" s="82" t="s">
        <v>74</v>
      </c>
      <c r="G1131" s="83" t="s">
        <v>0</v>
      </c>
      <c r="H1131" s="67">
        <v>7272040</v>
      </c>
      <c r="I1131" s="1"/>
    </row>
    <row r="1132" spans="1:9" ht="31.5" x14ac:dyDescent="0.25">
      <c r="A1132" s="3"/>
      <c r="B1132" s="68" t="s">
        <v>3</v>
      </c>
      <c r="C1132" s="80">
        <v>773</v>
      </c>
      <c r="D1132" s="81">
        <v>4</v>
      </c>
      <c r="E1132" s="81">
        <v>9</v>
      </c>
      <c r="F1132" s="82" t="s">
        <v>74</v>
      </c>
      <c r="G1132" s="83" t="s">
        <v>1</v>
      </c>
      <c r="H1132" s="67">
        <v>7272040</v>
      </c>
      <c r="I1132" s="1"/>
    </row>
    <row r="1133" spans="1:9" x14ac:dyDescent="0.25">
      <c r="A1133" s="3"/>
      <c r="B1133" s="68" t="s">
        <v>31</v>
      </c>
      <c r="C1133" s="80">
        <v>773</v>
      </c>
      <c r="D1133" s="81">
        <v>5</v>
      </c>
      <c r="E1133" s="81">
        <v>0</v>
      </c>
      <c r="F1133" s="82" t="s">
        <v>0</v>
      </c>
      <c r="G1133" s="83" t="s">
        <v>0</v>
      </c>
      <c r="H1133" s="67">
        <v>4994080.33</v>
      </c>
      <c r="I1133" s="1"/>
    </row>
    <row r="1134" spans="1:9" x14ac:dyDescent="0.25">
      <c r="A1134" s="3"/>
      <c r="B1134" s="68" t="s">
        <v>30</v>
      </c>
      <c r="C1134" s="80">
        <v>773</v>
      </c>
      <c r="D1134" s="81">
        <v>5</v>
      </c>
      <c r="E1134" s="81">
        <v>3</v>
      </c>
      <c r="F1134" s="82" t="s">
        <v>0</v>
      </c>
      <c r="G1134" s="83" t="s">
        <v>0</v>
      </c>
      <c r="H1134" s="67">
        <v>4994080.33</v>
      </c>
      <c r="I1134" s="1"/>
    </row>
    <row r="1135" spans="1:9" ht="47.25" x14ac:dyDescent="0.25">
      <c r="A1135" s="3"/>
      <c r="B1135" s="68" t="s">
        <v>29</v>
      </c>
      <c r="C1135" s="80">
        <v>773</v>
      </c>
      <c r="D1135" s="81">
        <v>5</v>
      </c>
      <c r="E1135" s="81">
        <v>3</v>
      </c>
      <c r="F1135" s="82" t="s">
        <v>28</v>
      </c>
      <c r="G1135" s="83" t="s">
        <v>0</v>
      </c>
      <c r="H1135" s="67">
        <v>4994080.33</v>
      </c>
      <c r="I1135" s="1"/>
    </row>
    <row r="1136" spans="1:9" ht="31.5" x14ac:dyDescent="0.25">
      <c r="A1136" s="3"/>
      <c r="B1136" s="68" t="s">
        <v>27</v>
      </c>
      <c r="C1136" s="80">
        <v>773</v>
      </c>
      <c r="D1136" s="81">
        <v>5</v>
      </c>
      <c r="E1136" s="81">
        <v>3</v>
      </c>
      <c r="F1136" s="82" t="s">
        <v>26</v>
      </c>
      <c r="G1136" s="83" t="s">
        <v>0</v>
      </c>
      <c r="H1136" s="67">
        <v>4667776.59</v>
      </c>
      <c r="I1136" s="1"/>
    </row>
    <row r="1137" spans="1:9" x14ac:dyDescent="0.25">
      <c r="A1137" s="3"/>
      <c r="B1137" s="68" t="s">
        <v>25</v>
      </c>
      <c r="C1137" s="80">
        <v>773</v>
      </c>
      <c r="D1137" s="81">
        <v>5</v>
      </c>
      <c r="E1137" s="81">
        <v>3</v>
      </c>
      <c r="F1137" s="82" t="s">
        <v>24</v>
      </c>
      <c r="G1137" s="83" t="s">
        <v>0</v>
      </c>
      <c r="H1137" s="67">
        <v>3098444.85</v>
      </c>
      <c r="I1137" s="1"/>
    </row>
    <row r="1138" spans="1:9" x14ac:dyDescent="0.25">
      <c r="A1138" s="3"/>
      <c r="B1138" s="68" t="s">
        <v>678</v>
      </c>
      <c r="C1138" s="80">
        <v>773</v>
      </c>
      <c r="D1138" s="81">
        <v>5</v>
      </c>
      <c r="E1138" s="81">
        <v>3</v>
      </c>
      <c r="F1138" s="82" t="s">
        <v>679</v>
      </c>
      <c r="G1138" s="83" t="s">
        <v>0</v>
      </c>
      <c r="H1138" s="67">
        <v>58229.25</v>
      </c>
      <c r="I1138" s="1"/>
    </row>
    <row r="1139" spans="1:9" ht="31.5" x14ac:dyDescent="0.25">
      <c r="A1139" s="3"/>
      <c r="B1139" s="68" t="s">
        <v>3</v>
      </c>
      <c r="C1139" s="80">
        <v>773</v>
      </c>
      <c r="D1139" s="81">
        <v>5</v>
      </c>
      <c r="E1139" s="81">
        <v>3</v>
      </c>
      <c r="F1139" s="82" t="s">
        <v>679</v>
      </c>
      <c r="G1139" s="83" t="s">
        <v>1</v>
      </c>
      <c r="H1139" s="67">
        <v>58229.25</v>
      </c>
      <c r="I1139" s="1"/>
    </row>
    <row r="1140" spans="1:9" ht="78.75" x14ac:dyDescent="0.25">
      <c r="A1140" s="3"/>
      <c r="B1140" s="68" t="s">
        <v>87</v>
      </c>
      <c r="C1140" s="80">
        <v>773</v>
      </c>
      <c r="D1140" s="81">
        <v>5</v>
      </c>
      <c r="E1140" s="81">
        <v>3</v>
      </c>
      <c r="F1140" s="82" t="s">
        <v>88</v>
      </c>
      <c r="G1140" s="83" t="s">
        <v>0</v>
      </c>
      <c r="H1140" s="67">
        <v>791222.68</v>
      </c>
      <c r="I1140" s="1"/>
    </row>
    <row r="1141" spans="1:9" ht="31.5" x14ac:dyDescent="0.25">
      <c r="A1141" s="3"/>
      <c r="B1141" s="68" t="s">
        <v>3</v>
      </c>
      <c r="C1141" s="80">
        <v>773</v>
      </c>
      <c r="D1141" s="81">
        <v>5</v>
      </c>
      <c r="E1141" s="81">
        <v>3</v>
      </c>
      <c r="F1141" s="82" t="s">
        <v>88</v>
      </c>
      <c r="G1141" s="83" t="s">
        <v>1</v>
      </c>
      <c r="H1141" s="67">
        <v>791222.68</v>
      </c>
      <c r="I1141" s="1"/>
    </row>
    <row r="1142" spans="1:9" ht="78.75" x14ac:dyDescent="0.25">
      <c r="A1142" s="3"/>
      <c r="B1142" s="68" t="s">
        <v>87</v>
      </c>
      <c r="C1142" s="80">
        <v>773</v>
      </c>
      <c r="D1142" s="81">
        <v>5</v>
      </c>
      <c r="E1142" s="81">
        <v>3</v>
      </c>
      <c r="F1142" s="82" t="s">
        <v>86</v>
      </c>
      <c r="G1142" s="83" t="s">
        <v>0</v>
      </c>
      <c r="H1142" s="67">
        <v>2248992.92</v>
      </c>
      <c r="I1142" s="1"/>
    </row>
    <row r="1143" spans="1:9" ht="31.5" x14ac:dyDescent="0.25">
      <c r="A1143" s="3"/>
      <c r="B1143" s="68" t="s">
        <v>3</v>
      </c>
      <c r="C1143" s="80">
        <v>773</v>
      </c>
      <c r="D1143" s="81">
        <v>5</v>
      </c>
      <c r="E1143" s="81">
        <v>3</v>
      </c>
      <c r="F1143" s="82" t="s">
        <v>86</v>
      </c>
      <c r="G1143" s="83" t="s">
        <v>1</v>
      </c>
      <c r="H1143" s="67">
        <v>2248992.92</v>
      </c>
      <c r="I1143" s="1"/>
    </row>
    <row r="1144" spans="1:9" ht="31.5" x14ac:dyDescent="0.25">
      <c r="A1144" s="3"/>
      <c r="B1144" s="68" t="s">
        <v>20</v>
      </c>
      <c r="C1144" s="80">
        <v>773</v>
      </c>
      <c r="D1144" s="81">
        <v>5</v>
      </c>
      <c r="E1144" s="81">
        <v>3</v>
      </c>
      <c r="F1144" s="82" t="s">
        <v>19</v>
      </c>
      <c r="G1144" s="83" t="s">
        <v>0</v>
      </c>
      <c r="H1144" s="67">
        <v>1569331.74</v>
      </c>
      <c r="I1144" s="1"/>
    </row>
    <row r="1145" spans="1:9" x14ac:dyDescent="0.25">
      <c r="A1145" s="3"/>
      <c r="B1145" s="68" t="s">
        <v>18</v>
      </c>
      <c r="C1145" s="80">
        <v>773</v>
      </c>
      <c r="D1145" s="81">
        <v>5</v>
      </c>
      <c r="E1145" s="81">
        <v>3</v>
      </c>
      <c r="F1145" s="82" t="s">
        <v>17</v>
      </c>
      <c r="G1145" s="83" t="s">
        <v>0</v>
      </c>
      <c r="H1145" s="67">
        <v>1222097.8799999999</v>
      </c>
      <c r="I1145" s="1"/>
    </row>
    <row r="1146" spans="1:9" ht="31.5" x14ac:dyDescent="0.25">
      <c r="A1146" s="3"/>
      <c r="B1146" s="68" t="s">
        <v>3</v>
      </c>
      <c r="C1146" s="80">
        <v>773</v>
      </c>
      <c r="D1146" s="81">
        <v>5</v>
      </c>
      <c r="E1146" s="81">
        <v>3</v>
      </c>
      <c r="F1146" s="82" t="s">
        <v>17</v>
      </c>
      <c r="G1146" s="83" t="s">
        <v>1</v>
      </c>
      <c r="H1146" s="67">
        <v>1222097.8799999999</v>
      </c>
      <c r="I1146" s="1"/>
    </row>
    <row r="1147" spans="1:9" x14ac:dyDescent="0.25">
      <c r="A1147" s="3"/>
      <c r="B1147" s="68" t="s">
        <v>16</v>
      </c>
      <c r="C1147" s="80">
        <v>773</v>
      </c>
      <c r="D1147" s="81">
        <v>5</v>
      </c>
      <c r="E1147" s="81">
        <v>3</v>
      </c>
      <c r="F1147" s="82" t="s">
        <v>15</v>
      </c>
      <c r="G1147" s="83" t="s">
        <v>0</v>
      </c>
      <c r="H1147" s="67">
        <v>150000</v>
      </c>
      <c r="I1147" s="1"/>
    </row>
    <row r="1148" spans="1:9" ht="31.5" x14ac:dyDescent="0.25">
      <c r="A1148" s="3"/>
      <c r="B1148" s="68" t="s">
        <v>3</v>
      </c>
      <c r="C1148" s="80">
        <v>773</v>
      </c>
      <c r="D1148" s="81">
        <v>5</v>
      </c>
      <c r="E1148" s="81">
        <v>3</v>
      </c>
      <c r="F1148" s="82" t="s">
        <v>15</v>
      </c>
      <c r="G1148" s="83" t="s">
        <v>1</v>
      </c>
      <c r="H1148" s="67">
        <v>150000</v>
      </c>
      <c r="I1148" s="1"/>
    </row>
    <row r="1149" spans="1:9" x14ac:dyDescent="0.25">
      <c r="A1149" s="3"/>
      <c r="B1149" s="68" t="s">
        <v>14</v>
      </c>
      <c r="C1149" s="80">
        <v>773</v>
      </c>
      <c r="D1149" s="81">
        <v>5</v>
      </c>
      <c r="E1149" s="81">
        <v>3</v>
      </c>
      <c r="F1149" s="82" t="s">
        <v>13</v>
      </c>
      <c r="G1149" s="83" t="s">
        <v>0</v>
      </c>
      <c r="H1149" s="67">
        <v>197233.86</v>
      </c>
      <c r="I1149" s="1"/>
    </row>
    <row r="1150" spans="1:9" ht="31.5" x14ac:dyDescent="0.25">
      <c r="A1150" s="3"/>
      <c r="B1150" s="68" t="s">
        <v>3</v>
      </c>
      <c r="C1150" s="80">
        <v>773</v>
      </c>
      <c r="D1150" s="81">
        <v>5</v>
      </c>
      <c r="E1150" s="81">
        <v>3</v>
      </c>
      <c r="F1150" s="82" t="s">
        <v>13</v>
      </c>
      <c r="G1150" s="83" t="s">
        <v>1</v>
      </c>
      <c r="H1150" s="67">
        <v>197233.86</v>
      </c>
      <c r="I1150" s="1"/>
    </row>
    <row r="1151" spans="1:9" x14ac:dyDescent="0.25">
      <c r="A1151" s="3"/>
      <c r="B1151" s="68" t="s">
        <v>12</v>
      </c>
      <c r="C1151" s="80">
        <v>773</v>
      </c>
      <c r="D1151" s="81">
        <v>5</v>
      </c>
      <c r="E1151" s="81">
        <v>3</v>
      </c>
      <c r="F1151" s="82" t="s">
        <v>11</v>
      </c>
      <c r="G1151" s="83" t="s">
        <v>0</v>
      </c>
      <c r="H1151" s="67">
        <v>326303.74</v>
      </c>
      <c r="I1151" s="1"/>
    </row>
    <row r="1152" spans="1:9" ht="31.5" x14ac:dyDescent="0.25">
      <c r="A1152" s="3"/>
      <c r="B1152" s="68" t="s">
        <v>10</v>
      </c>
      <c r="C1152" s="80">
        <v>773</v>
      </c>
      <c r="D1152" s="81">
        <v>5</v>
      </c>
      <c r="E1152" s="81">
        <v>3</v>
      </c>
      <c r="F1152" s="82" t="s">
        <v>9</v>
      </c>
      <c r="G1152" s="83" t="s">
        <v>0</v>
      </c>
      <c r="H1152" s="67">
        <v>43080.160000000003</v>
      </c>
      <c r="I1152" s="1"/>
    </row>
    <row r="1153" spans="1:9" ht="31.5" x14ac:dyDescent="0.25">
      <c r="A1153" s="3"/>
      <c r="B1153" s="68" t="s">
        <v>8</v>
      </c>
      <c r="C1153" s="80">
        <v>773</v>
      </c>
      <c r="D1153" s="81">
        <v>5</v>
      </c>
      <c r="E1153" s="81">
        <v>3</v>
      </c>
      <c r="F1153" s="82" t="s">
        <v>7</v>
      </c>
      <c r="G1153" s="83" t="s">
        <v>0</v>
      </c>
      <c r="H1153" s="67">
        <v>43080.160000000003</v>
      </c>
      <c r="I1153" s="1"/>
    </row>
    <row r="1154" spans="1:9" ht="31.5" x14ac:dyDescent="0.25">
      <c r="A1154" s="3"/>
      <c r="B1154" s="68" t="s">
        <v>3</v>
      </c>
      <c r="C1154" s="80">
        <v>773</v>
      </c>
      <c r="D1154" s="81">
        <v>5</v>
      </c>
      <c r="E1154" s="81">
        <v>3</v>
      </c>
      <c r="F1154" s="82" t="s">
        <v>7</v>
      </c>
      <c r="G1154" s="83" t="s">
        <v>1</v>
      </c>
      <c r="H1154" s="67">
        <v>43080.160000000003</v>
      </c>
      <c r="I1154" s="1"/>
    </row>
    <row r="1155" spans="1:9" ht="31.5" x14ac:dyDescent="0.25">
      <c r="A1155" s="3"/>
      <c r="B1155" s="68" t="s">
        <v>6</v>
      </c>
      <c r="C1155" s="80">
        <v>773</v>
      </c>
      <c r="D1155" s="81">
        <v>5</v>
      </c>
      <c r="E1155" s="81">
        <v>3</v>
      </c>
      <c r="F1155" s="82" t="s">
        <v>5</v>
      </c>
      <c r="G1155" s="83" t="s">
        <v>0</v>
      </c>
      <c r="H1155" s="67">
        <v>283223.58</v>
      </c>
      <c r="I1155" s="1"/>
    </row>
    <row r="1156" spans="1:9" x14ac:dyDescent="0.25">
      <c r="A1156" s="3"/>
      <c r="B1156" s="68" t="s">
        <v>4</v>
      </c>
      <c r="C1156" s="80">
        <v>773</v>
      </c>
      <c r="D1156" s="81">
        <v>5</v>
      </c>
      <c r="E1156" s="81">
        <v>3</v>
      </c>
      <c r="F1156" s="82" t="s">
        <v>2</v>
      </c>
      <c r="G1156" s="83" t="s">
        <v>0</v>
      </c>
      <c r="H1156" s="67">
        <v>283223.58</v>
      </c>
      <c r="I1156" s="1"/>
    </row>
    <row r="1157" spans="1:9" ht="31.5" x14ac:dyDescent="0.25">
      <c r="A1157" s="3"/>
      <c r="B1157" s="68" t="s">
        <v>3</v>
      </c>
      <c r="C1157" s="80">
        <v>773</v>
      </c>
      <c r="D1157" s="81">
        <v>5</v>
      </c>
      <c r="E1157" s="81">
        <v>3</v>
      </c>
      <c r="F1157" s="82" t="s">
        <v>2</v>
      </c>
      <c r="G1157" s="83" t="s">
        <v>1</v>
      </c>
      <c r="H1157" s="67">
        <v>283223.58</v>
      </c>
      <c r="I1157" s="1"/>
    </row>
    <row r="1158" spans="1:9" ht="31.5" x14ac:dyDescent="0.25">
      <c r="A1158" s="3"/>
      <c r="B1158" s="74" t="s">
        <v>85</v>
      </c>
      <c r="C1158" s="76">
        <v>774</v>
      </c>
      <c r="D1158" s="77">
        <v>0</v>
      </c>
      <c r="E1158" s="77">
        <v>0</v>
      </c>
      <c r="F1158" s="78" t="s">
        <v>0</v>
      </c>
      <c r="G1158" s="79" t="s">
        <v>0</v>
      </c>
      <c r="H1158" s="75">
        <v>9689904.1400000006</v>
      </c>
      <c r="I1158" s="1"/>
    </row>
    <row r="1159" spans="1:9" x14ac:dyDescent="0.25">
      <c r="A1159" s="3"/>
      <c r="B1159" s="68" t="s">
        <v>71</v>
      </c>
      <c r="C1159" s="80">
        <v>774</v>
      </c>
      <c r="D1159" s="81">
        <v>1</v>
      </c>
      <c r="E1159" s="81">
        <v>0</v>
      </c>
      <c r="F1159" s="82" t="s">
        <v>0</v>
      </c>
      <c r="G1159" s="83" t="s">
        <v>0</v>
      </c>
      <c r="H1159" s="67">
        <v>2906298.63</v>
      </c>
      <c r="I1159" s="1"/>
    </row>
    <row r="1160" spans="1:9" ht="47.25" x14ac:dyDescent="0.25">
      <c r="A1160" s="3"/>
      <c r="B1160" s="68" t="s">
        <v>70</v>
      </c>
      <c r="C1160" s="80">
        <v>774</v>
      </c>
      <c r="D1160" s="81">
        <v>1</v>
      </c>
      <c r="E1160" s="81">
        <v>4</v>
      </c>
      <c r="F1160" s="82" t="s">
        <v>0</v>
      </c>
      <c r="G1160" s="83" t="s">
        <v>0</v>
      </c>
      <c r="H1160" s="67">
        <v>2906298.63</v>
      </c>
      <c r="I1160" s="1"/>
    </row>
    <row r="1161" spans="1:9" ht="47.25" x14ac:dyDescent="0.25">
      <c r="A1161" s="3"/>
      <c r="B1161" s="68" t="s">
        <v>29</v>
      </c>
      <c r="C1161" s="80">
        <v>774</v>
      </c>
      <c r="D1161" s="81">
        <v>1</v>
      </c>
      <c r="E1161" s="81">
        <v>4</v>
      </c>
      <c r="F1161" s="82" t="s">
        <v>28</v>
      </c>
      <c r="G1161" s="83" t="s">
        <v>0</v>
      </c>
      <c r="H1161" s="67">
        <v>2844919.77</v>
      </c>
      <c r="I1161" s="1"/>
    </row>
    <row r="1162" spans="1:9" ht="63" x14ac:dyDescent="0.25">
      <c r="A1162" s="3"/>
      <c r="B1162" s="68" t="s">
        <v>53</v>
      </c>
      <c r="C1162" s="80">
        <v>774</v>
      </c>
      <c r="D1162" s="81">
        <v>1</v>
      </c>
      <c r="E1162" s="81">
        <v>4</v>
      </c>
      <c r="F1162" s="82" t="s">
        <v>52</v>
      </c>
      <c r="G1162" s="83" t="s">
        <v>0</v>
      </c>
      <c r="H1162" s="67">
        <v>2844919.77</v>
      </c>
      <c r="I1162" s="1"/>
    </row>
    <row r="1163" spans="1:9" x14ac:dyDescent="0.25">
      <c r="A1163" s="3"/>
      <c r="B1163" s="68" t="s">
        <v>51</v>
      </c>
      <c r="C1163" s="80">
        <v>774</v>
      </c>
      <c r="D1163" s="81">
        <v>1</v>
      </c>
      <c r="E1163" s="81">
        <v>4</v>
      </c>
      <c r="F1163" s="82" t="s">
        <v>50</v>
      </c>
      <c r="G1163" s="83" t="s">
        <v>0</v>
      </c>
      <c r="H1163" s="67">
        <v>2844919.77</v>
      </c>
      <c r="I1163" s="1"/>
    </row>
    <row r="1164" spans="1:9" x14ac:dyDescent="0.25">
      <c r="A1164" s="3"/>
      <c r="B1164" s="68" t="s">
        <v>69</v>
      </c>
      <c r="C1164" s="80">
        <v>774</v>
      </c>
      <c r="D1164" s="81">
        <v>1</v>
      </c>
      <c r="E1164" s="81">
        <v>4</v>
      </c>
      <c r="F1164" s="82" t="s">
        <v>67</v>
      </c>
      <c r="G1164" s="83" t="s">
        <v>0</v>
      </c>
      <c r="H1164" s="67">
        <v>352266.64</v>
      </c>
      <c r="I1164" s="1"/>
    </row>
    <row r="1165" spans="1:9" ht="63" x14ac:dyDescent="0.25">
      <c r="A1165" s="3"/>
      <c r="B1165" s="68" t="s">
        <v>48</v>
      </c>
      <c r="C1165" s="80">
        <v>774</v>
      </c>
      <c r="D1165" s="81">
        <v>1</v>
      </c>
      <c r="E1165" s="81">
        <v>4</v>
      </c>
      <c r="F1165" s="82" t="s">
        <v>67</v>
      </c>
      <c r="G1165" s="83" t="s">
        <v>47</v>
      </c>
      <c r="H1165" s="67">
        <v>77561</v>
      </c>
      <c r="I1165" s="1"/>
    </row>
    <row r="1166" spans="1:9" ht="31.5" x14ac:dyDescent="0.25">
      <c r="A1166" s="3"/>
      <c r="B1166" s="68" t="s">
        <v>3</v>
      </c>
      <c r="C1166" s="80">
        <v>774</v>
      </c>
      <c r="D1166" s="81">
        <v>1</v>
      </c>
      <c r="E1166" s="81">
        <v>4</v>
      </c>
      <c r="F1166" s="82" t="s">
        <v>67</v>
      </c>
      <c r="G1166" s="83" t="s">
        <v>1</v>
      </c>
      <c r="H1166" s="67">
        <v>152193.64000000001</v>
      </c>
      <c r="I1166" s="1"/>
    </row>
    <row r="1167" spans="1:9" x14ac:dyDescent="0.25">
      <c r="A1167" s="3"/>
      <c r="B1167" s="68" t="s">
        <v>68</v>
      </c>
      <c r="C1167" s="80">
        <v>774</v>
      </c>
      <c r="D1167" s="81">
        <v>1</v>
      </c>
      <c r="E1167" s="81">
        <v>4</v>
      </c>
      <c r="F1167" s="82" t="s">
        <v>67</v>
      </c>
      <c r="G1167" s="83" t="s">
        <v>66</v>
      </c>
      <c r="H1167" s="67">
        <v>122512</v>
      </c>
      <c r="I1167" s="1"/>
    </row>
    <row r="1168" spans="1:9" ht="31.5" x14ac:dyDescent="0.25">
      <c r="A1168" s="3"/>
      <c r="B1168" s="68" t="s">
        <v>65</v>
      </c>
      <c r="C1168" s="80">
        <v>774</v>
      </c>
      <c r="D1168" s="81">
        <v>1</v>
      </c>
      <c r="E1168" s="81">
        <v>4</v>
      </c>
      <c r="F1168" s="82" t="s">
        <v>64</v>
      </c>
      <c r="G1168" s="83" t="s">
        <v>0</v>
      </c>
      <c r="H1168" s="67">
        <v>2472653.13</v>
      </c>
      <c r="I1168" s="1"/>
    </row>
    <row r="1169" spans="1:9" ht="63" x14ac:dyDescent="0.25">
      <c r="A1169" s="3"/>
      <c r="B1169" s="68" t="s">
        <v>48</v>
      </c>
      <c r="C1169" s="80">
        <v>774</v>
      </c>
      <c r="D1169" s="81">
        <v>1</v>
      </c>
      <c r="E1169" s="81">
        <v>4</v>
      </c>
      <c r="F1169" s="82" t="s">
        <v>64</v>
      </c>
      <c r="G1169" s="83" t="s">
        <v>47</v>
      </c>
      <c r="H1169" s="67">
        <v>2472653.13</v>
      </c>
      <c r="I1169" s="1"/>
    </row>
    <row r="1170" spans="1:9" x14ac:dyDescent="0.25">
      <c r="A1170" s="3"/>
      <c r="B1170" s="68" t="s">
        <v>63</v>
      </c>
      <c r="C1170" s="80">
        <v>774</v>
      </c>
      <c r="D1170" s="81">
        <v>1</v>
      </c>
      <c r="E1170" s="81">
        <v>4</v>
      </c>
      <c r="F1170" s="82" t="s">
        <v>62</v>
      </c>
      <c r="G1170" s="83" t="s">
        <v>0</v>
      </c>
      <c r="H1170" s="67">
        <v>20000</v>
      </c>
      <c r="I1170" s="1"/>
    </row>
    <row r="1171" spans="1:9" ht="31.5" x14ac:dyDescent="0.25">
      <c r="A1171" s="3"/>
      <c r="B1171" s="68" t="s">
        <v>3</v>
      </c>
      <c r="C1171" s="80">
        <v>774</v>
      </c>
      <c r="D1171" s="81">
        <v>1</v>
      </c>
      <c r="E1171" s="81">
        <v>4</v>
      </c>
      <c r="F1171" s="82" t="s">
        <v>62</v>
      </c>
      <c r="G1171" s="83" t="s">
        <v>1</v>
      </c>
      <c r="H1171" s="67">
        <v>20000</v>
      </c>
      <c r="I1171" s="1"/>
    </row>
    <row r="1172" spans="1:9" ht="31.5" x14ac:dyDescent="0.25">
      <c r="A1172" s="3"/>
      <c r="B1172" s="68" t="s">
        <v>118</v>
      </c>
      <c r="C1172" s="80">
        <v>774</v>
      </c>
      <c r="D1172" s="81">
        <v>1</v>
      </c>
      <c r="E1172" s="81">
        <v>4</v>
      </c>
      <c r="F1172" s="82" t="s">
        <v>117</v>
      </c>
      <c r="G1172" s="83" t="s">
        <v>0</v>
      </c>
      <c r="H1172" s="67">
        <v>41378.86</v>
      </c>
      <c r="I1172" s="1"/>
    </row>
    <row r="1173" spans="1:9" x14ac:dyDescent="0.25">
      <c r="A1173" s="3"/>
      <c r="B1173" s="68" t="s">
        <v>609</v>
      </c>
      <c r="C1173" s="80">
        <v>774</v>
      </c>
      <c r="D1173" s="81">
        <v>1</v>
      </c>
      <c r="E1173" s="81">
        <v>4</v>
      </c>
      <c r="F1173" s="82" t="s">
        <v>608</v>
      </c>
      <c r="G1173" s="83" t="s">
        <v>0</v>
      </c>
      <c r="H1173" s="67">
        <v>41378.86</v>
      </c>
      <c r="I1173" s="1"/>
    </row>
    <row r="1174" spans="1:9" ht="94.5" x14ac:dyDescent="0.25">
      <c r="A1174" s="3"/>
      <c r="B1174" s="68" t="s">
        <v>696</v>
      </c>
      <c r="C1174" s="80">
        <v>774</v>
      </c>
      <c r="D1174" s="81">
        <v>1</v>
      </c>
      <c r="E1174" s="81">
        <v>4</v>
      </c>
      <c r="F1174" s="82" t="s">
        <v>697</v>
      </c>
      <c r="G1174" s="83" t="s">
        <v>0</v>
      </c>
      <c r="H1174" s="67">
        <v>41378.86</v>
      </c>
      <c r="I1174" s="1"/>
    </row>
    <row r="1175" spans="1:9" ht="63" x14ac:dyDescent="0.25">
      <c r="A1175" s="3"/>
      <c r="B1175" s="68" t="s">
        <v>48</v>
      </c>
      <c r="C1175" s="80">
        <v>774</v>
      </c>
      <c r="D1175" s="81">
        <v>1</v>
      </c>
      <c r="E1175" s="81">
        <v>4</v>
      </c>
      <c r="F1175" s="82" t="s">
        <v>697</v>
      </c>
      <c r="G1175" s="83" t="s">
        <v>47</v>
      </c>
      <c r="H1175" s="67">
        <v>41378.86</v>
      </c>
      <c r="I1175" s="1"/>
    </row>
    <row r="1176" spans="1:9" ht="31.5" x14ac:dyDescent="0.25">
      <c r="A1176" s="3"/>
      <c r="B1176" s="68" t="s">
        <v>61</v>
      </c>
      <c r="C1176" s="80">
        <v>774</v>
      </c>
      <c r="D1176" s="81">
        <v>1</v>
      </c>
      <c r="E1176" s="81">
        <v>4</v>
      </c>
      <c r="F1176" s="82" t="s">
        <v>60</v>
      </c>
      <c r="G1176" s="83" t="s">
        <v>0</v>
      </c>
      <c r="H1176" s="67">
        <v>20000</v>
      </c>
      <c r="I1176" s="1"/>
    </row>
    <row r="1177" spans="1:9" ht="78.75" x14ac:dyDescent="0.25">
      <c r="A1177" s="3"/>
      <c r="B1177" s="68" t="s">
        <v>59</v>
      </c>
      <c r="C1177" s="80">
        <v>774</v>
      </c>
      <c r="D1177" s="81">
        <v>1</v>
      </c>
      <c r="E1177" s="81">
        <v>4</v>
      </c>
      <c r="F1177" s="82" t="s">
        <v>58</v>
      </c>
      <c r="G1177" s="83" t="s">
        <v>0</v>
      </c>
      <c r="H1177" s="67">
        <v>20000</v>
      </c>
      <c r="I1177" s="1"/>
    </row>
    <row r="1178" spans="1:9" ht="47.25" x14ac:dyDescent="0.25">
      <c r="A1178" s="3"/>
      <c r="B1178" s="68" t="s">
        <v>57</v>
      </c>
      <c r="C1178" s="80">
        <v>774</v>
      </c>
      <c r="D1178" s="81">
        <v>1</v>
      </c>
      <c r="E1178" s="81">
        <v>4</v>
      </c>
      <c r="F1178" s="82" t="s">
        <v>56</v>
      </c>
      <c r="G1178" s="83" t="s">
        <v>0</v>
      </c>
      <c r="H1178" s="67">
        <v>20000</v>
      </c>
      <c r="I1178" s="1"/>
    </row>
    <row r="1179" spans="1:9" ht="31.5" x14ac:dyDescent="0.25">
      <c r="A1179" s="3"/>
      <c r="B1179" s="68" t="s">
        <v>3</v>
      </c>
      <c r="C1179" s="80">
        <v>774</v>
      </c>
      <c r="D1179" s="81">
        <v>1</v>
      </c>
      <c r="E1179" s="81">
        <v>4</v>
      </c>
      <c r="F1179" s="82" t="s">
        <v>56</v>
      </c>
      <c r="G1179" s="83" t="s">
        <v>1</v>
      </c>
      <c r="H1179" s="67">
        <v>20000</v>
      </c>
      <c r="I1179" s="1"/>
    </row>
    <row r="1180" spans="1:9" x14ac:dyDescent="0.25">
      <c r="A1180" s="3"/>
      <c r="B1180" s="68" t="s">
        <v>55</v>
      </c>
      <c r="C1180" s="80">
        <v>774</v>
      </c>
      <c r="D1180" s="81">
        <v>2</v>
      </c>
      <c r="E1180" s="81">
        <v>0</v>
      </c>
      <c r="F1180" s="82" t="s">
        <v>0</v>
      </c>
      <c r="G1180" s="83" t="s">
        <v>0</v>
      </c>
      <c r="H1180" s="67">
        <v>130315.13</v>
      </c>
      <c r="I1180" s="1"/>
    </row>
    <row r="1181" spans="1:9" x14ac:dyDescent="0.25">
      <c r="A1181" s="3"/>
      <c r="B1181" s="68" t="s">
        <v>54</v>
      </c>
      <c r="C1181" s="80">
        <v>774</v>
      </c>
      <c r="D1181" s="81">
        <v>2</v>
      </c>
      <c r="E1181" s="81">
        <v>3</v>
      </c>
      <c r="F1181" s="82" t="s">
        <v>0</v>
      </c>
      <c r="G1181" s="83" t="s">
        <v>0</v>
      </c>
      <c r="H1181" s="67">
        <v>130315.13</v>
      </c>
      <c r="I1181" s="1"/>
    </row>
    <row r="1182" spans="1:9" ht="47.25" x14ac:dyDescent="0.25">
      <c r="A1182" s="3"/>
      <c r="B1182" s="68" t="s">
        <v>29</v>
      </c>
      <c r="C1182" s="80">
        <v>774</v>
      </c>
      <c r="D1182" s="81">
        <v>2</v>
      </c>
      <c r="E1182" s="81">
        <v>3</v>
      </c>
      <c r="F1182" s="82" t="s">
        <v>28</v>
      </c>
      <c r="G1182" s="83" t="s">
        <v>0</v>
      </c>
      <c r="H1182" s="67">
        <v>130315.13</v>
      </c>
      <c r="I1182" s="1"/>
    </row>
    <row r="1183" spans="1:9" ht="63" x14ac:dyDescent="0.25">
      <c r="A1183" s="3"/>
      <c r="B1183" s="68" t="s">
        <v>53</v>
      </c>
      <c r="C1183" s="80">
        <v>774</v>
      </c>
      <c r="D1183" s="81">
        <v>2</v>
      </c>
      <c r="E1183" s="81">
        <v>3</v>
      </c>
      <c r="F1183" s="82" t="s">
        <v>52</v>
      </c>
      <c r="G1183" s="83" t="s">
        <v>0</v>
      </c>
      <c r="H1183" s="67">
        <v>130315.13</v>
      </c>
      <c r="I1183" s="1"/>
    </row>
    <row r="1184" spans="1:9" x14ac:dyDescent="0.25">
      <c r="A1184" s="3"/>
      <c r="B1184" s="68" t="s">
        <v>51</v>
      </c>
      <c r="C1184" s="80">
        <v>774</v>
      </c>
      <c r="D1184" s="81">
        <v>2</v>
      </c>
      <c r="E1184" s="81">
        <v>3</v>
      </c>
      <c r="F1184" s="82" t="s">
        <v>50</v>
      </c>
      <c r="G1184" s="83" t="s">
        <v>0</v>
      </c>
      <c r="H1184" s="67">
        <v>130315.13</v>
      </c>
      <c r="I1184" s="1"/>
    </row>
    <row r="1185" spans="1:9" ht="31.5" x14ac:dyDescent="0.25">
      <c r="A1185" s="3"/>
      <c r="B1185" s="68" t="s">
        <v>49</v>
      </c>
      <c r="C1185" s="80">
        <v>774</v>
      </c>
      <c r="D1185" s="81">
        <v>2</v>
      </c>
      <c r="E1185" s="81">
        <v>3</v>
      </c>
      <c r="F1185" s="82" t="s">
        <v>46</v>
      </c>
      <c r="G1185" s="83" t="s">
        <v>0</v>
      </c>
      <c r="H1185" s="67">
        <v>130315.13</v>
      </c>
      <c r="I1185" s="1"/>
    </row>
    <row r="1186" spans="1:9" ht="63" x14ac:dyDescent="0.25">
      <c r="A1186" s="3"/>
      <c r="B1186" s="68" t="s">
        <v>48</v>
      </c>
      <c r="C1186" s="80">
        <v>774</v>
      </c>
      <c r="D1186" s="81">
        <v>2</v>
      </c>
      <c r="E1186" s="81">
        <v>3</v>
      </c>
      <c r="F1186" s="82" t="s">
        <v>46</v>
      </c>
      <c r="G1186" s="83" t="s">
        <v>47</v>
      </c>
      <c r="H1186" s="67">
        <v>126278.86</v>
      </c>
      <c r="I1186" s="1"/>
    </row>
    <row r="1187" spans="1:9" ht="31.5" x14ac:dyDescent="0.25">
      <c r="A1187" s="3"/>
      <c r="B1187" s="68" t="s">
        <v>3</v>
      </c>
      <c r="C1187" s="80">
        <v>774</v>
      </c>
      <c r="D1187" s="81">
        <v>2</v>
      </c>
      <c r="E1187" s="81">
        <v>3</v>
      </c>
      <c r="F1187" s="82" t="s">
        <v>46</v>
      </c>
      <c r="G1187" s="83" t="s">
        <v>1</v>
      </c>
      <c r="H1187" s="67">
        <v>4036.27</v>
      </c>
      <c r="I1187" s="1"/>
    </row>
    <row r="1188" spans="1:9" x14ac:dyDescent="0.25">
      <c r="A1188" s="3"/>
      <c r="B1188" s="68" t="s">
        <v>45</v>
      </c>
      <c r="C1188" s="80">
        <v>774</v>
      </c>
      <c r="D1188" s="81">
        <v>4</v>
      </c>
      <c r="E1188" s="81">
        <v>0</v>
      </c>
      <c r="F1188" s="82" t="s">
        <v>0</v>
      </c>
      <c r="G1188" s="83" t="s">
        <v>0</v>
      </c>
      <c r="H1188" s="67">
        <v>5123412.5599999996</v>
      </c>
      <c r="I1188" s="1"/>
    </row>
    <row r="1189" spans="1:9" x14ac:dyDescent="0.25">
      <c r="A1189" s="3"/>
      <c r="B1189" s="68" t="s">
        <v>44</v>
      </c>
      <c r="C1189" s="80">
        <v>774</v>
      </c>
      <c r="D1189" s="81">
        <v>4</v>
      </c>
      <c r="E1189" s="81">
        <v>9</v>
      </c>
      <c r="F1189" s="82" t="s">
        <v>0</v>
      </c>
      <c r="G1189" s="83" t="s">
        <v>0</v>
      </c>
      <c r="H1189" s="67">
        <v>5123412.5599999996</v>
      </c>
      <c r="I1189" s="1"/>
    </row>
    <row r="1190" spans="1:9" ht="31.5" x14ac:dyDescent="0.25">
      <c r="A1190" s="3"/>
      <c r="B1190" s="68" t="s">
        <v>43</v>
      </c>
      <c r="C1190" s="80">
        <v>774</v>
      </c>
      <c r="D1190" s="81">
        <v>4</v>
      </c>
      <c r="E1190" s="81">
        <v>9</v>
      </c>
      <c r="F1190" s="82" t="s">
        <v>42</v>
      </c>
      <c r="G1190" s="83" t="s">
        <v>0</v>
      </c>
      <c r="H1190" s="67">
        <v>5123412.5599999996</v>
      </c>
      <c r="I1190" s="1"/>
    </row>
    <row r="1191" spans="1:9" ht="31.5" x14ac:dyDescent="0.25">
      <c r="A1191" s="3"/>
      <c r="B1191" s="68" t="s">
        <v>41</v>
      </c>
      <c r="C1191" s="80">
        <v>774</v>
      </c>
      <c r="D1191" s="81">
        <v>4</v>
      </c>
      <c r="E1191" s="81">
        <v>9</v>
      </c>
      <c r="F1191" s="82" t="s">
        <v>40</v>
      </c>
      <c r="G1191" s="83" t="s">
        <v>0</v>
      </c>
      <c r="H1191" s="67">
        <v>5123412.5599999996</v>
      </c>
      <c r="I1191" s="1"/>
    </row>
    <row r="1192" spans="1:9" ht="47.25" x14ac:dyDescent="0.25">
      <c r="A1192" s="3"/>
      <c r="B1192" s="68" t="s">
        <v>39</v>
      </c>
      <c r="C1192" s="80">
        <v>774</v>
      </c>
      <c r="D1192" s="81">
        <v>4</v>
      </c>
      <c r="E1192" s="81">
        <v>9</v>
      </c>
      <c r="F1192" s="82" t="s">
        <v>38</v>
      </c>
      <c r="G1192" s="83" t="s">
        <v>0</v>
      </c>
      <c r="H1192" s="67">
        <v>481567.02</v>
      </c>
      <c r="I1192" s="1"/>
    </row>
    <row r="1193" spans="1:9" ht="31.5" x14ac:dyDescent="0.25">
      <c r="A1193" s="3"/>
      <c r="B1193" s="68" t="s">
        <v>37</v>
      </c>
      <c r="C1193" s="80">
        <v>774</v>
      </c>
      <c r="D1193" s="81">
        <v>4</v>
      </c>
      <c r="E1193" s="81">
        <v>9</v>
      </c>
      <c r="F1193" s="82" t="s">
        <v>36</v>
      </c>
      <c r="G1193" s="83" t="s">
        <v>0</v>
      </c>
      <c r="H1193" s="67">
        <v>481567.02</v>
      </c>
      <c r="I1193" s="1"/>
    </row>
    <row r="1194" spans="1:9" ht="31.5" x14ac:dyDescent="0.25">
      <c r="A1194" s="3"/>
      <c r="B1194" s="68" t="s">
        <v>3</v>
      </c>
      <c r="C1194" s="80">
        <v>774</v>
      </c>
      <c r="D1194" s="81">
        <v>4</v>
      </c>
      <c r="E1194" s="81">
        <v>9</v>
      </c>
      <c r="F1194" s="82" t="s">
        <v>36</v>
      </c>
      <c r="G1194" s="83" t="s">
        <v>1</v>
      </c>
      <c r="H1194" s="67">
        <v>481567.02</v>
      </c>
      <c r="I1194" s="1"/>
    </row>
    <row r="1195" spans="1:9" x14ac:dyDescent="0.25">
      <c r="A1195" s="3"/>
      <c r="B1195" s="68" t="s">
        <v>81</v>
      </c>
      <c r="C1195" s="80">
        <v>774</v>
      </c>
      <c r="D1195" s="81">
        <v>4</v>
      </c>
      <c r="E1195" s="81">
        <v>9</v>
      </c>
      <c r="F1195" s="82" t="s">
        <v>80</v>
      </c>
      <c r="G1195" s="83" t="s">
        <v>0</v>
      </c>
      <c r="H1195" s="67">
        <v>52432.98</v>
      </c>
      <c r="I1195" s="1"/>
    </row>
    <row r="1196" spans="1:9" ht="47.25" x14ac:dyDescent="0.25">
      <c r="A1196" s="3"/>
      <c r="B1196" s="68" t="s">
        <v>79</v>
      </c>
      <c r="C1196" s="80">
        <v>774</v>
      </c>
      <c r="D1196" s="81">
        <v>4</v>
      </c>
      <c r="E1196" s="81">
        <v>9</v>
      </c>
      <c r="F1196" s="82" t="s">
        <v>78</v>
      </c>
      <c r="G1196" s="83" t="s">
        <v>0</v>
      </c>
      <c r="H1196" s="67">
        <v>52432.98</v>
      </c>
      <c r="I1196" s="1"/>
    </row>
    <row r="1197" spans="1:9" ht="31.5" x14ac:dyDescent="0.25">
      <c r="A1197" s="3"/>
      <c r="B1197" s="68" t="s">
        <v>3</v>
      </c>
      <c r="C1197" s="80">
        <v>774</v>
      </c>
      <c r="D1197" s="81">
        <v>4</v>
      </c>
      <c r="E1197" s="81">
        <v>9</v>
      </c>
      <c r="F1197" s="82" t="s">
        <v>78</v>
      </c>
      <c r="G1197" s="83" t="s">
        <v>1</v>
      </c>
      <c r="H1197" s="67">
        <v>52432.98</v>
      </c>
      <c r="I1197" s="1"/>
    </row>
    <row r="1198" spans="1:9" ht="31.5" x14ac:dyDescent="0.25">
      <c r="A1198" s="3"/>
      <c r="B1198" s="68" t="s">
        <v>35</v>
      </c>
      <c r="C1198" s="80">
        <v>774</v>
      </c>
      <c r="D1198" s="81">
        <v>4</v>
      </c>
      <c r="E1198" s="81">
        <v>9</v>
      </c>
      <c r="F1198" s="82" t="s">
        <v>34</v>
      </c>
      <c r="G1198" s="83" t="s">
        <v>0</v>
      </c>
      <c r="H1198" s="67">
        <v>4589412.5599999996</v>
      </c>
      <c r="I1198" s="1"/>
    </row>
    <row r="1199" spans="1:9" ht="31.5" x14ac:dyDescent="0.25">
      <c r="A1199" s="3"/>
      <c r="B1199" s="68" t="s">
        <v>33</v>
      </c>
      <c r="C1199" s="80">
        <v>774</v>
      </c>
      <c r="D1199" s="81">
        <v>4</v>
      </c>
      <c r="E1199" s="81">
        <v>9</v>
      </c>
      <c r="F1199" s="82" t="s">
        <v>32</v>
      </c>
      <c r="G1199" s="83" t="s">
        <v>0</v>
      </c>
      <c r="H1199" s="67">
        <v>146000</v>
      </c>
      <c r="I1199" s="1"/>
    </row>
    <row r="1200" spans="1:9" ht="31.5" x14ac:dyDescent="0.25">
      <c r="A1200" s="3"/>
      <c r="B1200" s="68" t="s">
        <v>3</v>
      </c>
      <c r="C1200" s="80">
        <v>774</v>
      </c>
      <c r="D1200" s="81">
        <v>4</v>
      </c>
      <c r="E1200" s="81">
        <v>9</v>
      </c>
      <c r="F1200" s="82" t="s">
        <v>32</v>
      </c>
      <c r="G1200" s="83" t="s">
        <v>1</v>
      </c>
      <c r="H1200" s="67">
        <v>146000</v>
      </c>
      <c r="I1200" s="1"/>
    </row>
    <row r="1201" spans="1:9" ht="47.25" x14ac:dyDescent="0.25">
      <c r="A1201" s="3"/>
      <c r="B1201" s="68" t="s">
        <v>77</v>
      </c>
      <c r="C1201" s="80">
        <v>774</v>
      </c>
      <c r="D1201" s="81">
        <v>4</v>
      </c>
      <c r="E1201" s="81">
        <v>9</v>
      </c>
      <c r="F1201" s="82" t="s">
        <v>76</v>
      </c>
      <c r="G1201" s="83" t="s">
        <v>0</v>
      </c>
      <c r="H1201" s="67">
        <v>210582.56</v>
      </c>
      <c r="I1201" s="1"/>
    </row>
    <row r="1202" spans="1:9" ht="31.5" x14ac:dyDescent="0.25">
      <c r="A1202" s="3"/>
      <c r="B1202" s="68" t="s">
        <v>3</v>
      </c>
      <c r="C1202" s="80">
        <v>774</v>
      </c>
      <c r="D1202" s="81">
        <v>4</v>
      </c>
      <c r="E1202" s="81">
        <v>9</v>
      </c>
      <c r="F1202" s="82" t="s">
        <v>76</v>
      </c>
      <c r="G1202" s="83" t="s">
        <v>1</v>
      </c>
      <c r="H1202" s="67">
        <v>210582.56</v>
      </c>
      <c r="I1202" s="1"/>
    </row>
    <row r="1203" spans="1:9" ht="31.5" x14ac:dyDescent="0.25">
      <c r="A1203" s="3"/>
      <c r="B1203" s="68" t="s">
        <v>84</v>
      </c>
      <c r="C1203" s="80">
        <v>774</v>
      </c>
      <c r="D1203" s="81">
        <v>4</v>
      </c>
      <c r="E1203" s="81">
        <v>9</v>
      </c>
      <c r="F1203" s="82" t="s">
        <v>83</v>
      </c>
      <c r="G1203" s="83" t="s">
        <v>0</v>
      </c>
      <c r="H1203" s="67">
        <v>0</v>
      </c>
      <c r="I1203" s="1"/>
    </row>
    <row r="1204" spans="1:9" ht="31.5" x14ac:dyDescent="0.25">
      <c r="A1204" s="3"/>
      <c r="B1204" s="68" t="s">
        <v>3</v>
      </c>
      <c r="C1204" s="80">
        <v>774</v>
      </c>
      <c r="D1204" s="81">
        <v>4</v>
      </c>
      <c r="E1204" s="81">
        <v>9</v>
      </c>
      <c r="F1204" s="82" t="s">
        <v>83</v>
      </c>
      <c r="G1204" s="83" t="s">
        <v>1</v>
      </c>
      <c r="H1204" s="67">
        <v>0</v>
      </c>
      <c r="I1204" s="1"/>
    </row>
    <row r="1205" spans="1:9" ht="47.25" x14ac:dyDescent="0.25">
      <c r="A1205" s="3"/>
      <c r="B1205" s="68" t="s">
        <v>75</v>
      </c>
      <c r="C1205" s="80">
        <v>774</v>
      </c>
      <c r="D1205" s="81">
        <v>4</v>
      </c>
      <c r="E1205" s="81">
        <v>9</v>
      </c>
      <c r="F1205" s="82" t="s">
        <v>74</v>
      </c>
      <c r="G1205" s="83" t="s">
        <v>0</v>
      </c>
      <c r="H1205" s="67">
        <v>4232830</v>
      </c>
      <c r="I1205" s="1"/>
    </row>
    <row r="1206" spans="1:9" ht="31.5" x14ac:dyDescent="0.25">
      <c r="A1206" s="3"/>
      <c r="B1206" s="68" t="s">
        <v>3</v>
      </c>
      <c r="C1206" s="80">
        <v>774</v>
      </c>
      <c r="D1206" s="81">
        <v>4</v>
      </c>
      <c r="E1206" s="81">
        <v>9</v>
      </c>
      <c r="F1206" s="82" t="s">
        <v>74</v>
      </c>
      <c r="G1206" s="83" t="s">
        <v>1</v>
      </c>
      <c r="H1206" s="67">
        <v>4232830</v>
      </c>
      <c r="I1206" s="1"/>
    </row>
    <row r="1207" spans="1:9" x14ac:dyDescent="0.25">
      <c r="A1207" s="3"/>
      <c r="B1207" s="68" t="s">
        <v>31</v>
      </c>
      <c r="C1207" s="80">
        <v>774</v>
      </c>
      <c r="D1207" s="81">
        <v>5</v>
      </c>
      <c r="E1207" s="81">
        <v>0</v>
      </c>
      <c r="F1207" s="82" t="s">
        <v>0</v>
      </c>
      <c r="G1207" s="83" t="s">
        <v>0</v>
      </c>
      <c r="H1207" s="67">
        <v>1529877.82</v>
      </c>
      <c r="I1207" s="1"/>
    </row>
    <row r="1208" spans="1:9" x14ac:dyDescent="0.25">
      <c r="A1208" s="3"/>
      <c r="B1208" s="68" t="s">
        <v>95</v>
      </c>
      <c r="C1208" s="80">
        <v>774</v>
      </c>
      <c r="D1208" s="81">
        <v>5</v>
      </c>
      <c r="E1208" s="81">
        <v>2</v>
      </c>
      <c r="F1208" s="82" t="s">
        <v>0</v>
      </c>
      <c r="G1208" s="83" t="s">
        <v>0</v>
      </c>
      <c r="H1208" s="67">
        <v>59739.06</v>
      </c>
      <c r="I1208" s="1"/>
    </row>
    <row r="1209" spans="1:9" ht="47.25" x14ac:dyDescent="0.25">
      <c r="A1209" s="3"/>
      <c r="B1209" s="68" t="s">
        <v>29</v>
      </c>
      <c r="C1209" s="80">
        <v>774</v>
      </c>
      <c r="D1209" s="81">
        <v>5</v>
      </c>
      <c r="E1209" s="81">
        <v>2</v>
      </c>
      <c r="F1209" s="82" t="s">
        <v>28</v>
      </c>
      <c r="G1209" s="83" t="s">
        <v>0</v>
      </c>
      <c r="H1209" s="67">
        <v>59739.06</v>
      </c>
      <c r="I1209" s="1"/>
    </row>
    <row r="1210" spans="1:9" x14ac:dyDescent="0.25">
      <c r="A1210" s="3"/>
      <c r="B1210" s="68" t="s">
        <v>12</v>
      </c>
      <c r="C1210" s="80">
        <v>774</v>
      </c>
      <c r="D1210" s="81">
        <v>5</v>
      </c>
      <c r="E1210" s="81">
        <v>2</v>
      </c>
      <c r="F1210" s="82" t="s">
        <v>11</v>
      </c>
      <c r="G1210" s="83" t="s">
        <v>0</v>
      </c>
      <c r="H1210" s="67">
        <v>59739.06</v>
      </c>
      <c r="I1210" s="1"/>
    </row>
    <row r="1211" spans="1:9" ht="31.5" x14ac:dyDescent="0.25">
      <c r="A1211" s="3"/>
      <c r="B1211" s="68" t="s">
        <v>94</v>
      </c>
      <c r="C1211" s="80">
        <v>774</v>
      </c>
      <c r="D1211" s="81">
        <v>5</v>
      </c>
      <c r="E1211" s="81">
        <v>2</v>
      </c>
      <c r="F1211" s="82" t="s">
        <v>93</v>
      </c>
      <c r="G1211" s="83" t="s">
        <v>0</v>
      </c>
      <c r="H1211" s="67">
        <v>59739.06</v>
      </c>
      <c r="I1211" s="1"/>
    </row>
    <row r="1212" spans="1:9" x14ac:dyDescent="0.25">
      <c r="A1212" s="3"/>
      <c r="B1212" s="68" t="s">
        <v>92</v>
      </c>
      <c r="C1212" s="80">
        <v>774</v>
      </c>
      <c r="D1212" s="81">
        <v>5</v>
      </c>
      <c r="E1212" s="81">
        <v>2</v>
      </c>
      <c r="F1212" s="82" t="s">
        <v>91</v>
      </c>
      <c r="G1212" s="83" t="s">
        <v>0</v>
      </c>
      <c r="H1212" s="67">
        <v>59739.06</v>
      </c>
      <c r="I1212" s="1"/>
    </row>
    <row r="1213" spans="1:9" ht="31.5" x14ac:dyDescent="0.25">
      <c r="A1213" s="3"/>
      <c r="B1213" s="68" t="s">
        <v>3</v>
      </c>
      <c r="C1213" s="80">
        <v>774</v>
      </c>
      <c r="D1213" s="81">
        <v>5</v>
      </c>
      <c r="E1213" s="81">
        <v>2</v>
      </c>
      <c r="F1213" s="82" t="s">
        <v>91</v>
      </c>
      <c r="G1213" s="83" t="s">
        <v>1</v>
      </c>
      <c r="H1213" s="67">
        <v>59739.06</v>
      </c>
      <c r="I1213" s="1"/>
    </row>
    <row r="1214" spans="1:9" x14ac:dyDescent="0.25">
      <c r="B1214" s="68" t="s">
        <v>30</v>
      </c>
      <c r="C1214" s="80">
        <v>774</v>
      </c>
      <c r="D1214" s="81">
        <v>5</v>
      </c>
      <c r="E1214" s="81">
        <v>3</v>
      </c>
      <c r="F1214" s="82" t="s">
        <v>0</v>
      </c>
      <c r="G1214" s="83" t="s">
        <v>0</v>
      </c>
      <c r="H1214" s="67">
        <v>1470138.76</v>
      </c>
    </row>
    <row r="1215" spans="1:9" ht="47.25" x14ac:dyDescent="0.25">
      <c r="B1215" s="68" t="s">
        <v>29</v>
      </c>
      <c r="C1215" s="80">
        <v>774</v>
      </c>
      <c r="D1215" s="81">
        <v>5</v>
      </c>
      <c r="E1215" s="81">
        <v>3</v>
      </c>
      <c r="F1215" s="82" t="s">
        <v>28</v>
      </c>
      <c r="G1215" s="83" t="s">
        <v>0</v>
      </c>
      <c r="H1215" s="67">
        <v>1470138.76</v>
      </c>
    </row>
    <row r="1216" spans="1:9" ht="31.5" x14ac:dyDescent="0.25">
      <c r="B1216" s="68" t="s">
        <v>27</v>
      </c>
      <c r="C1216" s="80">
        <v>774</v>
      </c>
      <c r="D1216" s="81">
        <v>5</v>
      </c>
      <c r="E1216" s="81">
        <v>3</v>
      </c>
      <c r="F1216" s="82" t="s">
        <v>26</v>
      </c>
      <c r="G1216" s="83" t="s">
        <v>0</v>
      </c>
      <c r="H1216" s="67">
        <v>1243978.45</v>
      </c>
    </row>
    <row r="1217" spans="2:8" ht="31.5" x14ac:dyDescent="0.25">
      <c r="B1217" s="68" t="s">
        <v>20</v>
      </c>
      <c r="C1217" s="80">
        <v>774</v>
      </c>
      <c r="D1217" s="81">
        <v>5</v>
      </c>
      <c r="E1217" s="81">
        <v>3</v>
      </c>
      <c r="F1217" s="82" t="s">
        <v>19</v>
      </c>
      <c r="G1217" s="83" t="s">
        <v>0</v>
      </c>
      <c r="H1217" s="67">
        <v>1243978.45</v>
      </c>
    </row>
    <row r="1218" spans="2:8" x14ac:dyDescent="0.25">
      <c r="B1218" s="68" t="s">
        <v>18</v>
      </c>
      <c r="C1218" s="80">
        <v>774</v>
      </c>
      <c r="D1218" s="81">
        <v>5</v>
      </c>
      <c r="E1218" s="81">
        <v>3</v>
      </c>
      <c r="F1218" s="82" t="s">
        <v>17</v>
      </c>
      <c r="G1218" s="83" t="s">
        <v>0</v>
      </c>
      <c r="H1218" s="67">
        <v>1140193.45</v>
      </c>
    </row>
    <row r="1219" spans="2:8" ht="31.5" x14ac:dyDescent="0.25">
      <c r="B1219" s="68" t="s">
        <v>3</v>
      </c>
      <c r="C1219" s="80">
        <v>774</v>
      </c>
      <c r="D1219" s="81">
        <v>5</v>
      </c>
      <c r="E1219" s="81">
        <v>3</v>
      </c>
      <c r="F1219" s="82" t="s">
        <v>17</v>
      </c>
      <c r="G1219" s="83" t="s">
        <v>1</v>
      </c>
      <c r="H1219" s="67">
        <v>1140193.45</v>
      </c>
    </row>
    <row r="1220" spans="2:8" x14ac:dyDescent="0.25">
      <c r="B1220" s="68" t="s">
        <v>16</v>
      </c>
      <c r="C1220" s="80">
        <v>774</v>
      </c>
      <c r="D1220" s="81">
        <v>5</v>
      </c>
      <c r="E1220" s="81">
        <v>3</v>
      </c>
      <c r="F1220" s="82" t="s">
        <v>15</v>
      </c>
      <c r="G1220" s="83" t="s">
        <v>0</v>
      </c>
      <c r="H1220" s="67">
        <v>32045</v>
      </c>
    </row>
    <row r="1221" spans="2:8" ht="31.5" x14ac:dyDescent="0.25">
      <c r="B1221" s="68" t="s">
        <v>3</v>
      </c>
      <c r="C1221" s="80">
        <v>774</v>
      </c>
      <c r="D1221" s="81">
        <v>5</v>
      </c>
      <c r="E1221" s="81">
        <v>3</v>
      </c>
      <c r="F1221" s="82" t="s">
        <v>15</v>
      </c>
      <c r="G1221" s="83" t="s">
        <v>1</v>
      </c>
      <c r="H1221" s="67">
        <v>32045</v>
      </c>
    </row>
    <row r="1222" spans="2:8" x14ac:dyDescent="0.25">
      <c r="B1222" s="68" t="s">
        <v>14</v>
      </c>
      <c r="C1222" s="80">
        <v>774</v>
      </c>
      <c r="D1222" s="81">
        <v>5</v>
      </c>
      <c r="E1222" s="81">
        <v>3</v>
      </c>
      <c r="F1222" s="82" t="s">
        <v>13</v>
      </c>
      <c r="G1222" s="83" t="s">
        <v>0</v>
      </c>
      <c r="H1222" s="67">
        <v>71740</v>
      </c>
    </row>
    <row r="1223" spans="2:8" ht="31.5" x14ac:dyDescent="0.25">
      <c r="B1223" s="68" t="s">
        <v>3</v>
      </c>
      <c r="C1223" s="80">
        <v>774</v>
      </c>
      <c r="D1223" s="81">
        <v>5</v>
      </c>
      <c r="E1223" s="81">
        <v>3</v>
      </c>
      <c r="F1223" s="82" t="s">
        <v>13</v>
      </c>
      <c r="G1223" s="83" t="s">
        <v>1</v>
      </c>
      <c r="H1223" s="67">
        <v>71740</v>
      </c>
    </row>
    <row r="1224" spans="2:8" x14ac:dyDescent="0.25">
      <c r="B1224" s="68" t="s">
        <v>12</v>
      </c>
      <c r="C1224" s="80">
        <v>774</v>
      </c>
      <c r="D1224" s="81">
        <v>5</v>
      </c>
      <c r="E1224" s="81">
        <v>3</v>
      </c>
      <c r="F1224" s="82" t="s">
        <v>11</v>
      </c>
      <c r="G1224" s="83" t="s">
        <v>0</v>
      </c>
      <c r="H1224" s="67">
        <v>226160.31</v>
      </c>
    </row>
    <row r="1225" spans="2:8" ht="31.5" x14ac:dyDescent="0.25">
      <c r="B1225" s="68" t="s">
        <v>10</v>
      </c>
      <c r="C1225" s="80">
        <v>774</v>
      </c>
      <c r="D1225" s="81">
        <v>5</v>
      </c>
      <c r="E1225" s="81">
        <v>3</v>
      </c>
      <c r="F1225" s="82" t="s">
        <v>9</v>
      </c>
      <c r="G1225" s="83" t="s">
        <v>0</v>
      </c>
      <c r="H1225" s="67">
        <v>66447.149999999994</v>
      </c>
    </row>
    <row r="1226" spans="2:8" ht="31.5" x14ac:dyDescent="0.25">
      <c r="B1226" s="68" t="s">
        <v>8</v>
      </c>
      <c r="C1226" s="80">
        <v>774</v>
      </c>
      <c r="D1226" s="81">
        <v>5</v>
      </c>
      <c r="E1226" s="81">
        <v>3</v>
      </c>
      <c r="F1226" s="82" t="s">
        <v>7</v>
      </c>
      <c r="G1226" s="83" t="s">
        <v>0</v>
      </c>
      <c r="H1226" s="67">
        <v>66447.149999999994</v>
      </c>
    </row>
    <row r="1227" spans="2:8" ht="31.5" x14ac:dyDescent="0.25">
      <c r="B1227" s="68" t="s">
        <v>3</v>
      </c>
      <c r="C1227" s="80">
        <v>774</v>
      </c>
      <c r="D1227" s="81">
        <v>5</v>
      </c>
      <c r="E1227" s="81">
        <v>3</v>
      </c>
      <c r="F1227" s="82" t="s">
        <v>7</v>
      </c>
      <c r="G1227" s="83" t="s">
        <v>1</v>
      </c>
      <c r="H1227" s="67">
        <v>66447.149999999994</v>
      </c>
    </row>
    <row r="1228" spans="2:8" ht="31.5" x14ac:dyDescent="0.25">
      <c r="B1228" s="68" t="s">
        <v>6</v>
      </c>
      <c r="C1228" s="80">
        <v>774</v>
      </c>
      <c r="D1228" s="81">
        <v>5</v>
      </c>
      <c r="E1228" s="81">
        <v>3</v>
      </c>
      <c r="F1228" s="82" t="s">
        <v>5</v>
      </c>
      <c r="G1228" s="83" t="s">
        <v>0</v>
      </c>
      <c r="H1228" s="67">
        <v>159713.16</v>
      </c>
    </row>
    <row r="1229" spans="2:8" x14ac:dyDescent="0.25">
      <c r="B1229" s="68" t="s">
        <v>4</v>
      </c>
      <c r="C1229" s="80">
        <v>774</v>
      </c>
      <c r="D1229" s="81">
        <v>5</v>
      </c>
      <c r="E1229" s="81">
        <v>3</v>
      </c>
      <c r="F1229" s="82" t="s">
        <v>2</v>
      </c>
      <c r="G1229" s="83" t="s">
        <v>0</v>
      </c>
      <c r="H1229" s="67">
        <v>159713.16</v>
      </c>
    </row>
    <row r="1230" spans="2:8" ht="31.5" x14ac:dyDescent="0.25">
      <c r="B1230" s="68" t="s">
        <v>3</v>
      </c>
      <c r="C1230" s="80">
        <v>774</v>
      </c>
      <c r="D1230" s="81">
        <v>5</v>
      </c>
      <c r="E1230" s="81">
        <v>3</v>
      </c>
      <c r="F1230" s="82" t="s">
        <v>2</v>
      </c>
      <c r="G1230" s="83" t="s">
        <v>1</v>
      </c>
      <c r="H1230" s="67">
        <v>159713.16</v>
      </c>
    </row>
    <row r="1231" spans="2:8" ht="31.5" x14ac:dyDescent="0.25">
      <c r="B1231" s="74" t="s">
        <v>82</v>
      </c>
      <c r="C1231" s="76">
        <v>775</v>
      </c>
      <c r="D1231" s="77">
        <v>0</v>
      </c>
      <c r="E1231" s="77">
        <v>0</v>
      </c>
      <c r="F1231" s="78" t="s">
        <v>0</v>
      </c>
      <c r="G1231" s="79" t="s">
        <v>0</v>
      </c>
      <c r="H1231" s="75">
        <v>12013392.380000001</v>
      </c>
    </row>
    <row r="1232" spans="2:8" x14ac:dyDescent="0.25">
      <c r="B1232" s="68" t="s">
        <v>71</v>
      </c>
      <c r="C1232" s="80">
        <v>775</v>
      </c>
      <c r="D1232" s="81">
        <v>1</v>
      </c>
      <c r="E1232" s="81">
        <v>0</v>
      </c>
      <c r="F1232" s="82" t="s">
        <v>0</v>
      </c>
      <c r="G1232" s="83" t="s">
        <v>0</v>
      </c>
      <c r="H1232" s="67">
        <v>3031021.99</v>
      </c>
    </row>
    <row r="1233" spans="2:8" ht="47.25" x14ac:dyDescent="0.25">
      <c r="B1233" s="68" t="s">
        <v>70</v>
      </c>
      <c r="C1233" s="80">
        <v>775</v>
      </c>
      <c r="D1233" s="81">
        <v>1</v>
      </c>
      <c r="E1233" s="81">
        <v>4</v>
      </c>
      <c r="F1233" s="82" t="s">
        <v>0</v>
      </c>
      <c r="G1233" s="83" t="s">
        <v>0</v>
      </c>
      <c r="H1233" s="67">
        <v>3031021.99</v>
      </c>
    </row>
    <row r="1234" spans="2:8" ht="47.25" x14ac:dyDescent="0.25">
      <c r="B1234" s="68" t="s">
        <v>29</v>
      </c>
      <c r="C1234" s="80">
        <v>775</v>
      </c>
      <c r="D1234" s="81">
        <v>1</v>
      </c>
      <c r="E1234" s="81">
        <v>4</v>
      </c>
      <c r="F1234" s="82" t="s">
        <v>28</v>
      </c>
      <c r="G1234" s="83" t="s">
        <v>0</v>
      </c>
      <c r="H1234" s="67">
        <v>2969643.13</v>
      </c>
    </row>
    <row r="1235" spans="2:8" ht="63" x14ac:dyDescent="0.25">
      <c r="B1235" s="68" t="s">
        <v>53</v>
      </c>
      <c r="C1235" s="80">
        <v>775</v>
      </c>
      <c r="D1235" s="81">
        <v>1</v>
      </c>
      <c r="E1235" s="81">
        <v>4</v>
      </c>
      <c r="F1235" s="82" t="s">
        <v>52</v>
      </c>
      <c r="G1235" s="83" t="s">
        <v>0</v>
      </c>
      <c r="H1235" s="67">
        <v>2969643.13</v>
      </c>
    </row>
    <row r="1236" spans="2:8" x14ac:dyDescent="0.25">
      <c r="B1236" s="68" t="s">
        <v>51</v>
      </c>
      <c r="C1236" s="80">
        <v>775</v>
      </c>
      <c r="D1236" s="81">
        <v>1</v>
      </c>
      <c r="E1236" s="81">
        <v>4</v>
      </c>
      <c r="F1236" s="82" t="s">
        <v>50</v>
      </c>
      <c r="G1236" s="83" t="s">
        <v>0</v>
      </c>
      <c r="H1236" s="67">
        <v>2969643.13</v>
      </c>
    </row>
    <row r="1237" spans="2:8" x14ac:dyDescent="0.25">
      <c r="B1237" s="68" t="s">
        <v>69</v>
      </c>
      <c r="C1237" s="80">
        <v>775</v>
      </c>
      <c r="D1237" s="81">
        <v>1</v>
      </c>
      <c r="E1237" s="81">
        <v>4</v>
      </c>
      <c r="F1237" s="82" t="s">
        <v>67</v>
      </c>
      <c r="G1237" s="83" t="s">
        <v>0</v>
      </c>
      <c r="H1237" s="67">
        <v>476996</v>
      </c>
    </row>
    <row r="1238" spans="2:8" ht="63" x14ac:dyDescent="0.25">
      <c r="B1238" s="68" t="s">
        <v>48</v>
      </c>
      <c r="C1238" s="80">
        <v>775</v>
      </c>
      <c r="D1238" s="81">
        <v>1</v>
      </c>
      <c r="E1238" s="81">
        <v>4</v>
      </c>
      <c r="F1238" s="82" t="s">
        <v>67</v>
      </c>
      <c r="G1238" s="83" t="s">
        <v>47</v>
      </c>
      <c r="H1238" s="67">
        <v>77560.14</v>
      </c>
    </row>
    <row r="1239" spans="2:8" ht="31.5" x14ac:dyDescent="0.25">
      <c r="B1239" s="68" t="s">
        <v>3</v>
      </c>
      <c r="C1239" s="80">
        <v>775</v>
      </c>
      <c r="D1239" s="81">
        <v>1</v>
      </c>
      <c r="E1239" s="81">
        <v>4</v>
      </c>
      <c r="F1239" s="82" t="s">
        <v>67</v>
      </c>
      <c r="G1239" s="83" t="s">
        <v>1</v>
      </c>
      <c r="H1239" s="67">
        <v>358808.86</v>
      </c>
    </row>
    <row r="1240" spans="2:8" x14ac:dyDescent="0.25">
      <c r="B1240" s="68" t="s">
        <v>68</v>
      </c>
      <c r="C1240" s="80">
        <v>775</v>
      </c>
      <c r="D1240" s="81">
        <v>1</v>
      </c>
      <c r="E1240" s="81">
        <v>4</v>
      </c>
      <c r="F1240" s="82" t="s">
        <v>67</v>
      </c>
      <c r="G1240" s="83" t="s">
        <v>66</v>
      </c>
      <c r="H1240" s="67">
        <v>40627</v>
      </c>
    </row>
    <row r="1241" spans="2:8" ht="31.5" x14ac:dyDescent="0.25">
      <c r="B1241" s="68" t="s">
        <v>65</v>
      </c>
      <c r="C1241" s="80">
        <v>775</v>
      </c>
      <c r="D1241" s="81">
        <v>1</v>
      </c>
      <c r="E1241" s="81">
        <v>4</v>
      </c>
      <c r="F1241" s="82" t="s">
        <v>64</v>
      </c>
      <c r="G1241" s="83" t="s">
        <v>0</v>
      </c>
      <c r="H1241" s="67">
        <v>2472647.13</v>
      </c>
    </row>
    <row r="1242" spans="2:8" ht="63" x14ac:dyDescent="0.25">
      <c r="B1242" s="68" t="s">
        <v>48</v>
      </c>
      <c r="C1242" s="80">
        <v>775</v>
      </c>
      <c r="D1242" s="81">
        <v>1</v>
      </c>
      <c r="E1242" s="81">
        <v>4</v>
      </c>
      <c r="F1242" s="82" t="s">
        <v>64</v>
      </c>
      <c r="G1242" s="83" t="s">
        <v>47</v>
      </c>
      <c r="H1242" s="67">
        <v>2472647.13</v>
      </c>
    </row>
    <row r="1243" spans="2:8" x14ac:dyDescent="0.25">
      <c r="B1243" s="68" t="s">
        <v>63</v>
      </c>
      <c r="C1243" s="80">
        <v>775</v>
      </c>
      <c r="D1243" s="81">
        <v>1</v>
      </c>
      <c r="E1243" s="81">
        <v>4</v>
      </c>
      <c r="F1243" s="82" t="s">
        <v>62</v>
      </c>
      <c r="G1243" s="83" t="s">
        <v>0</v>
      </c>
      <c r="H1243" s="67">
        <v>20000</v>
      </c>
    </row>
    <row r="1244" spans="2:8" ht="31.5" x14ac:dyDescent="0.25">
      <c r="B1244" s="68" t="s">
        <v>3</v>
      </c>
      <c r="C1244" s="80">
        <v>775</v>
      </c>
      <c r="D1244" s="81">
        <v>1</v>
      </c>
      <c r="E1244" s="81">
        <v>4</v>
      </c>
      <c r="F1244" s="82" t="s">
        <v>62</v>
      </c>
      <c r="G1244" s="83" t="s">
        <v>1</v>
      </c>
      <c r="H1244" s="67">
        <v>20000</v>
      </c>
    </row>
    <row r="1245" spans="2:8" ht="31.5" x14ac:dyDescent="0.25">
      <c r="B1245" s="68" t="s">
        <v>118</v>
      </c>
      <c r="C1245" s="80">
        <v>775</v>
      </c>
      <c r="D1245" s="81">
        <v>1</v>
      </c>
      <c r="E1245" s="81">
        <v>4</v>
      </c>
      <c r="F1245" s="82" t="s">
        <v>117</v>
      </c>
      <c r="G1245" s="83" t="s">
        <v>0</v>
      </c>
      <c r="H1245" s="67">
        <v>41378.86</v>
      </c>
    </row>
    <row r="1246" spans="2:8" x14ac:dyDescent="0.25">
      <c r="B1246" s="68" t="s">
        <v>609</v>
      </c>
      <c r="C1246" s="80">
        <v>775</v>
      </c>
      <c r="D1246" s="81">
        <v>1</v>
      </c>
      <c r="E1246" s="81">
        <v>4</v>
      </c>
      <c r="F1246" s="82" t="s">
        <v>608</v>
      </c>
      <c r="G1246" s="83" t="s">
        <v>0</v>
      </c>
      <c r="H1246" s="67">
        <v>41378.86</v>
      </c>
    </row>
    <row r="1247" spans="2:8" ht="94.5" x14ac:dyDescent="0.25">
      <c r="B1247" s="68" t="s">
        <v>696</v>
      </c>
      <c r="C1247" s="80">
        <v>775</v>
      </c>
      <c r="D1247" s="81">
        <v>1</v>
      </c>
      <c r="E1247" s="81">
        <v>4</v>
      </c>
      <c r="F1247" s="82" t="s">
        <v>697</v>
      </c>
      <c r="G1247" s="83" t="s">
        <v>0</v>
      </c>
      <c r="H1247" s="67">
        <v>41378.86</v>
      </c>
    </row>
    <row r="1248" spans="2:8" ht="63" x14ac:dyDescent="0.25">
      <c r="B1248" s="68" t="s">
        <v>48</v>
      </c>
      <c r="C1248" s="80">
        <v>775</v>
      </c>
      <c r="D1248" s="81">
        <v>1</v>
      </c>
      <c r="E1248" s="81">
        <v>4</v>
      </c>
      <c r="F1248" s="82" t="s">
        <v>697</v>
      </c>
      <c r="G1248" s="83" t="s">
        <v>47</v>
      </c>
      <c r="H1248" s="67">
        <v>41378.86</v>
      </c>
    </row>
    <row r="1249" spans="2:8" ht="31.5" x14ac:dyDescent="0.25">
      <c r="B1249" s="68" t="s">
        <v>61</v>
      </c>
      <c r="C1249" s="80">
        <v>775</v>
      </c>
      <c r="D1249" s="81">
        <v>1</v>
      </c>
      <c r="E1249" s="81">
        <v>4</v>
      </c>
      <c r="F1249" s="82" t="s">
        <v>60</v>
      </c>
      <c r="G1249" s="83" t="s">
        <v>0</v>
      </c>
      <c r="H1249" s="67">
        <v>20000</v>
      </c>
    </row>
    <row r="1250" spans="2:8" ht="78.75" x14ac:dyDescent="0.25">
      <c r="B1250" s="68" t="s">
        <v>59</v>
      </c>
      <c r="C1250" s="80">
        <v>775</v>
      </c>
      <c r="D1250" s="81">
        <v>1</v>
      </c>
      <c r="E1250" s="81">
        <v>4</v>
      </c>
      <c r="F1250" s="82" t="s">
        <v>58</v>
      </c>
      <c r="G1250" s="83" t="s">
        <v>0</v>
      </c>
      <c r="H1250" s="67">
        <v>20000</v>
      </c>
    </row>
    <row r="1251" spans="2:8" ht="47.25" x14ac:dyDescent="0.25">
      <c r="B1251" s="68" t="s">
        <v>57</v>
      </c>
      <c r="C1251" s="80">
        <v>775</v>
      </c>
      <c r="D1251" s="81">
        <v>1</v>
      </c>
      <c r="E1251" s="81">
        <v>4</v>
      </c>
      <c r="F1251" s="82" t="s">
        <v>56</v>
      </c>
      <c r="G1251" s="83" t="s">
        <v>0</v>
      </c>
      <c r="H1251" s="67">
        <v>20000</v>
      </c>
    </row>
    <row r="1252" spans="2:8" ht="31.5" x14ac:dyDescent="0.25">
      <c r="B1252" s="68" t="s">
        <v>3</v>
      </c>
      <c r="C1252" s="80">
        <v>775</v>
      </c>
      <c r="D1252" s="81">
        <v>1</v>
      </c>
      <c r="E1252" s="81">
        <v>4</v>
      </c>
      <c r="F1252" s="82" t="s">
        <v>56</v>
      </c>
      <c r="G1252" s="83" t="s">
        <v>1</v>
      </c>
      <c r="H1252" s="67">
        <v>20000</v>
      </c>
    </row>
    <row r="1253" spans="2:8" x14ac:dyDescent="0.25">
      <c r="B1253" s="68" t="s">
        <v>55</v>
      </c>
      <c r="C1253" s="80">
        <v>775</v>
      </c>
      <c r="D1253" s="81">
        <v>2</v>
      </c>
      <c r="E1253" s="81">
        <v>0</v>
      </c>
      <c r="F1253" s="82" t="s">
        <v>0</v>
      </c>
      <c r="G1253" s="83" t="s">
        <v>0</v>
      </c>
      <c r="H1253" s="67">
        <v>131616.39000000001</v>
      </c>
    </row>
    <row r="1254" spans="2:8" x14ac:dyDescent="0.25">
      <c r="B1254" s="68" t="s">
        <v>54</v>
      </c>
      <c r="C1254" s="80">
        <v>775</v>
      </c>
      <c r="D1254" s="81">
        <v>2</v>
      </c>
      <c r="E1254" s="81">
        <v>3</v>
      </c>
      <c r="F1254" s="82" t="s">
        <v>0</v>
      </c>
      <c r="G1254" s="83" t="s">
        <v>0</v>
      </c>
      <c r="H1254" s="67">
        <v>131616.39000000001</v>
      </c>
    </row>
    <row r="1255" spans="2:8" ht="47.25" x14ac:dyDescent="0.25">
      <c r="B1255" s="68" t="s">
        <v>29</v>
      </c>
      <c r="C1255" s="80">
        <v>775</v>
      </c>
      <c r="D1255" s="81">
        <v>2</v>
      </c>
      <c r="E1255" s="81">
        <v>3</v>
      </c>
      <c r="F1255" s="82" t="s">
        <v>28</v>
      </c>
      <c r="G1255" s="83" t="s">
        <v>0</v>
      </c>
      <c r="H1255" s="67">
        <v>131616.39000000001</v>
      </c>
    </row>
    <row r="1256" spans="2:8" ht="63" x14ac:dyDescent="0.25">
      <c r="B1256" s="68" t="s">
        <v>53</v>
      </c>
      <c r="C1256" s="80">
        <v>775</v>
      </c>
      <c r="D1256" s="81">
        <v>2</v>
      </c>
      <c r="E1256" s="81">
        <v>3</v>
      </c>
      <c r="F1256" s="82" t="s">
        <v>52</v>
      </c>
      <c r="G1256" s="83" t="s">
        <v>0</v>
      </c>
      <c r="H1256" s="67">
        <v>131616.39000000001</v>
      </c>
    </row>
    <row r="1257" spans="2:8" x14ac:dyDescent="0.25">
      <c r="B1257" s="68" t="s">
        <v>51</v>
      </c>
      <c r="C1257" s="80">
        <v>775</v>
      </c>
      <c r="D1257" s="81">
        <v>2</v>
      </c>
      <c r="E1257" s="81">
        <v>3</v>
      </c>
      <c r="F1257" s="82" t="s">
        <v>50</v>
      </c>
      <c r="G1257" s="83" t="s">
        <v>0</v>
      </c>
      <c r="H1257" s="67">
        <v>131616.39000000001</v>
      </c>
    </row>
    <row r="1258" spans="2:8" ht="31.5" x14ac:dyDescent="0.25">
      <c r="B1258" s="68" t="s">
        <v>49</v>
      </c>
      <c r="C1258" s="80">
        <v>775</v>
      </c>
      <c r="D1258" s="81">
        <v>2</v>
      </c>
      <c r="E1258" s="81">
        <v>3</v>
      </c>
      <c r="F1258" s="82" t="s">
        <v>46</v>
      </c>
      <c r="G1258" s="83" t="s">
        <v>0</v>
      </c>
      <c r="H1258" s="67">
        <v>131616.39000000001</v>
      </c>
    </row>
    <row r="1259" spans="2:8" ht="63" x14ac:dyDescent="0.25">
      <c r="B1259" s="68" t="s">
        <v>48</v>
      </c>
      <c r="C1259" s="80">
        <v>775</v>
      </c>
      <c r="D1259" s="81">
        <v>2</v>
      </c>
      <c r="E1259" s="81">
        <v>3</v>
      </c>
      <c r="F1259" s="82" t="s">
        <v>46</v>
      </c>
      <c r="G1259" s="83" t="s">
        <v>47</v>
      </c>
      <c r="H1259" s="67">
        <v>126278.86</v>
      </c>
    </row>
    <row r="1260" spans="2:8" ht="31.5" x14ac:dyDescent="0.25">
      <c r="B1260" s="68" t="s">
        <v>3</v>
      </c>
      <c r="C1260" s="80">
        <v>775</v>
      </c>
      <c r="D1260" s="81">
        <v>2</v>
      </c>
      <c r="E1260" s="81">
        <v>3</v>
      </c>
      <c r="F1260" s="82" t="s">
        <v>46</v>
      </c>
      <c r="G1260" s="83" t="s">
        <v>1</v>
      </c>
      <c r="H1260" s="67">
        <v>5337.53</v>
      </c>
    </row>
    <row r="1261" spans="2:8" x14ac:dyDescent="0.25">
      <c r="B1261" s="68" t="s">
        <v>45</v>
      </c>
      <c r="C1261" s="80">
        <v>775</v>
      </c>
      <c r="D1261" s="81">
        <v>4</v>
      </c>
      <c r="E1261" s="81">
        <v>0</v>
      </c>
      <c r="F1261" s="82" t="s">
        <v>0</v>
      </c>
      <c r="G1261" s="83" t="s">
        <v>0</v>
      </c>
      <c r="H1261" s="67">
        <v>6545384</v>
      </c>
    </row>
    <row r="1262" spans="2:8" x14ac:dyDescent="0.25">
      <c r="B1262" s="68" t="s">
        <v>44</v>
      </c>
      <c r="C1262" s="80">
        <v>775</v>
      </c>
      <c r="D1262" s="81">
        <v>4</v>
      </c>
      <c r="E1262" s="81">
        <v>9</v>
      </c>
      <c r="F1262" s="82" t="s">
        <v>0</v>
      </c>
      <c r="G1262" s="83" t="s">
        <v>0</v>
      </c>
      <c r="H1262" s="67">
        <v>6545384</v>
      </c>
    </row>
    <row r="1263" spans="2:8" ht="31.5" x14ac:dyDescent="0.25">
      <c r="B1263" s="68" t="s">
        <v>43</v>
      </c>
      <c r="C1263" s="80">
        <v>775</v>
      </c>
      <c r="D1263" s="81">
        <v>4</v>
      </c>
      <c r="E1263" s="81">
        <v>9</v>
      </c>
      <c r="F1263" s="82" t="s">
        <v>42</v>
      </c>
      <c r="G1263" s="83" t="s">
        <v>0</v>
      </c>
      <c r="H1263" s="67">
        <v>6545384</v>
      </c>
    </row>
    <row r="1264" spans="2:8" ht="31.5" x14ac:dyDescent="0.25">
      <c r="B1264" s="68" t="s">
        <v>41</v>
      </c>
      <c r="C1264" s="80">
        <v>775</v>
      </c>
      <c r="D1264" s="81">
        <v>4</v>
      </c>
      <c r="E1264" s="81">
        <v>9</v>
      </c>
      <c r="F1264" s="82" t="s">
        <v>40</v>
      </c>
      <c r="G1264" s="83" t="s">
        <v>0</v>
      </c>
      <c r="H1264" s="67">
        <v>6545384</v>
      </c>
    </row>
    <row r="1265" spans="2:8" ht="47.25" x14ac:dyDescent="0.25">
      <c r="B1265" s="68" t="s">
        <v>39</v>
      </c>
      <c r="C1265" s="80">
        <v>775</v>
      </c>
      <c r="D1265" s="81">
        <v>4</v>
      </c>
      <c r="E1265" s="81">
        <v>9</v>
      </c>
      <c r="F1265" s="82" t="s">
        <v>38</v>
      </c>
      <c r="G1265" s="83" t="s">
        <v>0</v>
      </c>
      <c r="H1265" s="67">
        <v>1422000</v>
      </c>
    </row>
    <row r="1266" spans="2:8" ht="31.5" x14ac:dyDescent="0.25">
      <c r="B1266" s="68" t="s">
        <v>37</v>
      </c>
      <c r="C1266" s="80">
        <v>775</v>
      </c>
      <c r="D1266" s="81">
        <v>4</v>
      </c>
      <c r="E1266" s="81">
        <v>9</v>
      </c>
      <c r="F1266" s="82" t="s">
        <v>36</v>
      </c>
      <c r="G1266" s="83" t="s">
        <v>0</v>
      </c>
      <c r="H1266" s="67">
        <v>1422000</v>
      </c>
    </row>
    <row r="1267" spans="2:8" ht="31.5" x14ac:dyDescent="0.25">
      <c r="B1267" s="68" t="s">
        <v>3</v>
      </c>
      <c r="C1267" s="80">
        <v>775</v>
      </c>
      <c r="D1267" s="81">
        <v>4</v>
      </c>
      <c r="E1267" s="81">
        <v>9</v>
      </c>
      <c r="F1267" s="82" t="s">
        <v>36</v>
      </c>
      <c r="G1267" s="83" t="s">
        <v>1</v>
      </c>
      <c r="H1267" s="67">
        <v>1422000</v>
      </c>
    </row>
    <row r="1268" spans="2:8" x14ac:dyDescent="0.25">
      <c r="B1268" s="68" t="s">
        <v>81</v>
      </c>
      <c r="C1268" s="80">
        <v>775</v>
      </c>
      <c r="D1268" s="81">
        <v>4</v>
      </c>
      <c r="E1268" s="81">
        <v>9</v>
      </c>
      <c r="F1268" s="82" t="s">
        <v>80</v>
      </c>
      <c r="G1268" s="83" t="s">
        <v>0</v>
      </c>
      <c r="H1268" s="67">
        <v>0</v>
      </c>
    </row>
    <row r="1269" spans="2:8" ht="47.25" x14ac:dyDescent="0.25">
      <c r="B1269" s="68" t="s">
        <v>79</v>
      </c>
      <c r="C1269" s="80">
        <v>775</v>
      </c>
      <c r="D1269" s="81">
        <v>4</v>
      </c>
      <c r="E1269" s="81">
        <v>9</v>
      </c>
      <c r="F1269" s="82" t="s">
        <v>78</v>
      </c>
      <c r="G1269" s="83" t="s">
        <v>0</v>
      </c>
      <c r="H1269" s="67">
        <v>0</v>
      </c>
    </row>
    <row r="1270" spans="2:8" ht="31.5" x14ac:dyDescent="0.25">
      <c r="B1270" s="68" t="s">
        <v>3</v>
      </c>
      <c r="C1270" s="80">
        <v>775</v>
      </c>
      <c r="D1270" s="81">
        <v>4</v>
      </c>
      <c r="E1270" s="81">
        <v>9</v>
      </c>
      <c r="F1270" s="82" t="s">
        <v>78</v>
      </c>
      <c r="G1270" s="83" t="s">
        <v>1</v>
      </c>
      <c r="H1270" s="67">
        <v>0</v>
      </c>
    </row>
    <row r="1271" spans="2:8" ht="31.5" x14ac:dyDescent="0.25">
      <c r="B1271" s="68" t="s">
        <v>35</v>
      </c>
      <c r="C1271" s="80">
        <v>775</v>
      </c>
      <c r="D1271" s="81">
        <v>4</v>
      </c>
      <c r="E1271" s="81">
        <v>9</v>
      </c>
      <c r="F1271" s="82" t="s">
        <v>34</v>
      </c>
      <c r="G1271" s="83" t="s">
        <v>0</v>
      </c>
      <c r="H1271" s="67">
        <v>5123384</v>
      </c>
    </row>
    <row r="1272" spans="2:8" ht="31.5" x14ac:dyDescent="0.25">
      <c r="B1272" s="68" t="s">
        <v>33</v>
      </c>
      <c r="C1272" s="80">
        <v>775</v>
      </c>
      <c r="D1272" s="81">
        <v>4</v>
      </c>
      <c r="E1272" s="81">
        <v>9</v>
      </c>
      <c r="F1272" s="82" t="s">
        <v>32</v>
      </c>
      <c r="G1272" s="83" t="s">
        <v>0</v>
      </c>
      <c r="H1272" s="67">
        <v>178000</v>
      </c>
    </row>
    <row r="1273" spans="2:8" ht="31.5" x14ac:dyDescent="0.25">
      <c r="B1273" s="68" t="s">
        <v>3</v>
      </c>
      <c r="C1273" s="80">
        <v>775</v>
      </c>
      <c r="D1273" s="81">
        <v>4</v>
      </c>
      <c r="E1273" s="81">
        <v>9</v>
      </c>
      <c r="F1273" s="82" t="s">
        <v>32</v>
      </c>
      <c r="G1273" s="83" t="s">
        <v>1</v>
      </c>
      <c r="H1273" s="67">
        <v>178000</v>
      </c>
    </row>
    <row r="1274" spans="2:8" ht="47.25" x14ac:dyDescent="0.25">
      <c r="B1274" s="68" t="s">
        <v>77</v>
      </c>
      <c r="C1274" s="80">
        <v>775</v>
      </c>
      <c r="D1274" s="81">
        <v>4</v>
      </c>
      <c r="E1274" s="81">
        <v>9</v>
      </c>
      <c r="F1274" s="82" t="s">
        <v>76</v>
      </c>
      <c r="G1274" s="83" t="s">
        <v>0</v>
      </c>
      <c r="H1274" s="67">
        <v>103614</v>
      </c>
    </row>
    <row r="1275" spans="2:8" ht="31.5" x14ac:dyDescent="0.25">
      <c r="B1275" s="68" t="s">
        <v>3</v>
      </c>
      <c r="C1275" s="80">
        <v>775</v>
      </c>
      <c r="D1275" s="81">
        <v>4</v>
      </c>
      <c r="E1275" s="81">
        <v>9</v>
      </c>
      <c r="F1275" s="82" t="s">
        <v>76</v>
      </c>
      <c r="G1275" s="83" t="s">
        <v>1</v>
      </c>
      <c r="H1275" s="67">
        <v>103614</v>
      </c>
    </row>
    <row r="1276" spans="2:8" ht="47.25" x14ac:dyDescent="0.25">
      <c r="B1276" s="68" t="s">
        <v>75</v>
      </c>
      <c r="C1276" s="80">
        <v>775</v>
      </c>
      <c r="D1276" s="81">
        <v>4</v>
      </c>
      <c r="E1276" s="81">
        <v>9</v>
      </c>
      <c r="F1276" s="82" t="s">
        <v>74</v>
      </c>
      <c r="G1276" s="83" t="s">
        <v>0</v>
      </c>
      <c r="H1276" s="67">
        <v>4841770</v>
      </c>
    </row>
    <row r="1277" spans="2:8" ht="31.5" x14ac:dyDescent="0.25">
      <c r="B1277" s="68" t="s">
        <v>3</v>
      </c>
      <c r="C1277" s="80">
        <v>775</v>
      </c>
      <c r="D1277" s="81">
        <v>4</v>
      </c>
      <c r="E1277" s="81">
        <v>9</v>
      </c>
      <c r="F1277" s="82" t="s">
        <v>74</v>
      </c>
      <c r="G1277" s="83" t="s">
        <v>1</v>
      </c>
      <c r="H1277" s="67">
        <v>4841770</v>
      </c>
    </row>
    <row r="1278" spans="2:8" x14ac:dyDescent="0.25">
      <c r="B1278" s="68" t="s">
        <v>31</v>
      </c>
      <c r="C1278" s="80">
        <v>775</v>
      </c>
      <c r="D1278" s="81">
        <v>5</v>
      </c>
      <c r="E1278" s="81">
        <v>0</v>
      </c>
      <c r="F1278" s="82" t="s">
        <v>0</v>
      </c>
      <c r="G1278" s="83" t="s">
        <v>0</v>
      </c>
      <c r="H1278" s="67">
        <v>2305370</v>
      </c>
    </row>
    <row r="1279" spans="2:8" x14ac:dyDescent="0.25">
      <c r="B1279" s="68" t="s">
        <v>30</v>
      </c>
      <c r="C1279" s="80">
        <v>775</v>
      </c>
      <c r="D1279" s="81">
        <v>5</v>
      </c>
      <c r="E1279" s="81">
        <v>3</v>
      </c>
      <c r="F1279" s="82" t="s">
        <v>0</v>
      </c>
      <c r="G1279" s="83" t="s">
        <v>0</v>
      </c>
      <c r="H1279" s="67">
        <v>2305370</v>
      </c>
    </row>
    <row r="1280" spans="2:8" ht="47.25" x14ac:dyDescent="0.25">
      <c r="B1280" s="68" t="s">
        <v>29</v>
      </c>
      <c r="C1280" s="80">
        <v>775</v>
      </c>
      <c r="D1280" s="81">
        <v>5</v>
      </c>
      <c r="E1280" s="81">
        <v>3</v>
      </c>
      <c r="F1280" s="82" t="s">
        <v>28</v>
      </c>
      <c r="G1280" s="83" t="s">
        <v>0</v>
      </c>
      <c r="H1280" s="67">
        <v>2305370</v>
      </c>
    </row>
    <row r="1281" spans="2:8" ht="31.5" x14ac:dyDescent="0.25">
      <c r="B1281" s="68" t="s">
        <v>27</v>
      </c>
      <c r="C1281" s="80">
        <v>775</v>
      </c>
      <c r="D1281" s="81">
        <v>5</v>
      </c>
      <c r="E1281" s="81">
        <v>3</v>
      </c>
      <c r="F1281" s="82" t="s">
        <v>26</v>
      </c>
      <c r="G1281" s="83" t="s">
        <v>0</v>
      </c>
      <c r="H1281" s="67">
        <v>1544368.87</v>
      </c>
    </row>
    <row r="1282" spans="2:8" ht="31.5" x14ac:dyDescent="0.25">
      <c r="B1282" s="68" t="s">
        <v>20</v>
      </c>
      <c r="C1282" s="80">
        <v>775</v>
      </c>
      <c r="D1282" s="81">
        <v>5</v>
      </c>
      <c r="E1282" s="81">
        <v>3</v>
      </c>
      <c r="F1282" s="82" t="s">
        <v>19</v>
      </c>
      <c r="G1282" s="83" t="s">
        <v>0</v>
      </c>
      <c r="H1282" s="67">
        <v>1544368.87</v>
      </c>
    </row>
    <row r="1283" spans="2:8" x14ac:dyDescent="0.25">
      <c r="B1283" s="68" t="s">
        <v>18</v>
      </c>
      <c r="C1283" s="80">
        <v>775</v>
      </c>
      <c r="D1283" s="81">
        <v>5</v>
      </c>
      <c r="E1283" s="81">
        <v>3</v>
      </c>
      <c r="F1283" s="82" t="s">
        <v>17</v>
      </c>
      <c r="G1283" s="83" t="s">
        <v>0</v>
      </c>
      <c r="H1283" s="67">
        <v>884198.87</v>
      </c>
    </row>
    <row r="1284" spans="2:8" ht="31.5" x14ac:dyDescent="0.25">
      <c r="B1284" s="68" t="s">
        <v>3</v>
      </c>
      <c r="C1284" s="80">
        <v>775</v>
      </c>
      <c r="D1284" s="81">
        <v>5</v>
      </c>
      <c r="E1284" s="81">
        <v>3</v>
      </c>
      <c r="F1284" s="82" t="s">
        <v>17</v>
      </c>
      <c r="G1284" s="83" t="s">
        <v>1</v>
      </c>
      <c r="H1284" s="67">
        <v>884198.87</v>
      </c>
    </row>
    <row r="1285" spans="2:8" x14ac:dyDescent="0.25">
      <c r="B1285" s="68" t="s">
        <v>14</v>
      </c>
      <c r="C1285" s="80">
        <v>775</v>
      </c>
      <c r="D1285" s="81">
        <v>5</v>
      </c>
      <c r="E1285" s="81">
        <v>3</v>
      </c>
      <c r="F1285" s="82" t="s">
        <v>13</v>
      </c>
      <c r="G1285" s="83" t="s">
        <v>0</v>
      </c>
      <c r="H1285" s="67">
        <v>660170</v>
      </c>
    </row>
    <row r="1286" spans="2:8" ht="31.5" x14ac:dyDescent="0.25">
      <c r="B1286" s="68" t="s">
        <v>3</v>
      </c>
      <c r="C1286" s="80">
        <v>775</v>
      </c>
      <c r="D1286" s="81">
        <v>5</v>
      </c>
      <c r="E1286" s="81">
        <v>3</v>
      </c>
      <c r="F1286" s="82" t="s">
        <v>13</v>
      </c>
      <c r="G1286" s="83" t="s">
        <v>1</v>
      </c>
      <c r="H1286" s="67">
        <v>660170</v>
      </c>
    </row>
    <row r="1287" spans="2:8" x14ac:dyDescent="0.25">
      <c r="B1287" s="68" t="s">
        <v>12</v>
      </c>
      <c r="C1287" s="80">
        <v>775</v>
      </c>
      <c r="D1287" s="81">
        <v>5</v>
      </c>
      <c r="E1287" s="81">
        <v>3</v>
      </c>
      <c r="F1287" s="82" t="s">
        <v>11</v>
      </c>
      <c r="G1287" s="83" t="s">
        <v>0</v>
      </c>
      <c r="H1287" s="67">
        <v>761001.13</v>
      </c>
    </row>
    <row r="1288" spans="2:8" ht="31.5" x14ac:dyDescent="0.25">
      <c r="B1288" s="68" t="s">
        <v>6</v>
      </c>
      <c r="C1288" s="80">
        <v>775</v>
      </c>
      <c r="D1288" s="81">
        <v>5</v>
      </c>
      <c r="E1288" s="81">
        <v>3</v>
      </c>
      <c r="F1288" s="82" t="s">
        <v>5</v>
      </c>
      <c r="G1288" s="83" t="s">
        <v>0</v>
      </c>
      <c r="H1288" s="67">
        <v>761001.13</v>
      </c>
    </row>
    <row r="1289" spans="2:8" x14ac:dyDescent="0.25">
      <c r="B1289" s="68" t="s">
        <v>4</v>
      </c>
      <c r="C1289" s="80">
        <v>775</v>
      </c>
      <c r="D1289" s="81">
        <v>5</v>
      </c>
      <c r="E1289" s="81">
        <v>3</v>
      </c>
      <c r="F1289" s="82" t="s">
        <v>2</v>
      </c>
      <c r="G1289" s="83" t="s">
        <v>0</v>
      </c>
      <c r="H1289" s="67">
        <v>761001.13</v>
      </c>
    </row>
    <row r="1290" spans="2:8" ht="31.5" x14ac:dyDescent="0.25">
      <c r="B1290" s="68" t="s">
        <v>3</v>
      </c>
      <c r="C1290" s="80">
        <v>775</v>
      </c>
      <c r="D1290" s="81">
        <v>5</v>
      </c>
      <c r="E1290" s="81">
        <v>3</v>
      </c>
      <c r="F1290" s="82" t="s">
        <v>2</v>
      </c>
      <c r="G1290" s="83" t="s">
        <v>1</v>
      </c>
      <c r="H1290" s="67">
        <v>761001.13</v>
      </c>
    </row>
    <row r="1291" spans="2:8" ht="31.5" x14ac:dyDescent="0.25">
      <c r="B1291" s="74" t="s">
        <v>73</v>
      </c>
      <c r="C1291" s="76">
        <v>776</v>
      </c>
      <c r="D1291" s="77">
        <v>0</v>
      </c>
      <c r="E1291" s="77">
        <v>0</v>
      </c>
      <c r="F1291" s="78" t="s">
        <v>0</v>
      </c>
      <c r="G1291" s="79" t="s">
        <v>0</v>
      </c>
      <c r="H1291" s="75">
        <v>5977224.9900000002</v>
      </c>
    </row>
    <row r="1292" spans="2:8" x14ac:dyDescent="0.25">
      <c r="B1292" s="68" t="s">
        <v>71</v>
      </c>
      <c r="C1292" s="80">
        <v>776</v>
      </c>
      <c r="D1292" s="81">
        <v>1</v>
      </c>
      <c r="E1292" s="81">
        <v>0</v>
      </c>
      <c r="F1292" s="82" t="s">
        <v>0</v>
      </c>
      <c r="G1292" s="83" t="s">
        <v>0</v>
      </c>
      <c r="H1292" s="67">
        <v>2966031.99</v>
      </c>
    </row>
    <row r="1293" spans="2:8" ht="47.25" x14ac:dyDescent="0.25">
      <c r="B1293" s="68" t="s">
        <v>70</v>
      </c>
      <c r="C1293" s="80">
        <v>776</v>
      </c>
      <c r="D1293" s="81">
        <v>1</v>
      </c>
      <c r="E1293" s="81">
        <v>4</v>
      </c>
      <c r="F1293" s="82" t="s">
        <v>0</v>
      </c>
      <c r="G1293" s="83" t="s">
        <v>0</v>
      </c>
      <c r="H1293" s="67">
        <v>2966031.99</v>
      </c>
    </row>
    <row r="1294" spans="2:8" ht="47.25" x14ac:dyDescent="0.25">
      <c r="B1294" s="68" t="s">
        <v>29</v>
      </c>
      <c r="C1294" s="80">
        <v>776</v>
      </c>
      <c r="D1294" s="81">
        <v>1</v>
      </c>
      <c r="E1294" s="81">
        <v>4</v>
      </c>
      <c r="F1294" s="82" t="s">
        <v>28</v>
      </c>
      <c r="G1294" s="83" t="s">
        <v>0</v>
      </c>
      <c r="H1294" s="67">
        <v>2904653.13</v>
      </c>
    </row>
    <row r="1295" spans="2:8" ht="63" x14ac:dyDescent="0.25">
      <c r="B1295" s="68" t="s">
        <v>53</v>
      </c>
      <c r="C1295" s="80">
        <v>776</v>
      </c>
      <c r="D1295" s="81">
        <v>1</v>
      </c>
      <c r="E1295" s="81">
        <v>4</v>
      </c>
      <c r="F1295" s="82" t="s">
        <v>52</v>
      </c>
      <c r="G1295" s="83" t="s">
        <v>0</v>
      </c>
      <c r="H1295" s="67">
        <v>2904653.13</v>
      </c>
    </row>
    <row r="1296" spans="2:8" x14ac:dyDescent="0.25">
      <c r="B1296" s="68" t="s">
        <v>51</v>
      </c>
      <c r="C1296" s="80">
        <v>776</v>
      </c>
      <c r="D1296" s="81">
        <v>1</v>
      </c>
      <c r="E1296" s="81">
        <v>4</v>
      </c>
      <c r="F1296" s="82" t="s">
        <v>50</v>
      </c>
      <c r="G1296" s="83" t="s">
        <v>0</v>
      </c>
      <c r="H1296" s="67">
        <v>2904653.13</v>
      </c>
    </row>
    <row r="1297" spans="2:8" x14ac:dyDescent="0.25">
      <c r="B1297" s="68" t="s">
        <v>69</v>
      </c>
      <c r="C1297" s="80">
        <v>776</v>
      </c>
      <c r="D1297" s="81">
        <v>1</v>
      </c>
      <c r="E1297" s="81">
        <v>4</v>
      </c>
      <c r="F1297" s="82" t="s">
        <v>67</v>
      </c>
      <c r="G1297" s="83" t="s">
        <v>0</v>
      </c>
      <c r="H1297" s="67">
        <v>412000</v>
      </c>
    </row>
    <row r="1298" spans="2:8" ht="63" x14ac:dyDescent="0.25">
      <c r="B1298" s="68" t="s">
        <v>48</v>
      </c>
      <c r="C1298" s="80">
        <v>776</v>
      </c>
      <c r="D1298" s="81">
        <v>1</v>
      </c>
      <c r="E1298" s="81">
        <v>4</v>
      </c>
      <c r="F1298" s="82" t="s">
        <v>67</v>
      </c>
      <c r="G1298" s="83" t="s">
        <v>47</v>
      </c>
      <c r="H1298" s="67">
        <v>77561</v>
      </c>
    </row>
    <row r="1299" spans="2:8" ht="31.5" x14ac:dyDescent="0.25">
      <c r="B1299" s="68" t="s">
        <v>3</v>
      </c>
      <c r="C1299" s="80">
        <v>776</v>
      </c>
      <c r="D1299" s="81">
        <v>1</v>
      </c>
      <c r="E1299" s="81">
        <v>4</v>
      </c>
      <c r="F1299" s="82" t="s">
        <v>67</v>
      </c>
      <c r="G1299" s="83" t="s">
        <v>1</v>
      </c>
      <c r="H1299" s="67">
        <v>265122</v>
      </c>
    </row>
    <row r="1300" spans="2:8" x14ac:dyDescent="0.25">
      <c r="B1300" s="68" t="s">
        <v>68</v>
      </c>
      <c r="C1300" s="80">
        <v>776</v>
      </c>
      <c r="D1300" s="81">
        <v>1</v>
      </c>
      <c r="E1300" s="81">
        <v>4</v>
      </c>
      <c r="F1300" s="82" t="s">
        <v>67</v>
      </c>
      <c r="G1300" s="83" t="s">
        <v>66</v>
      </c>
      <c r="H1300" s="67">
        <v>69317</v>
      </c>
    </row>
    <row r="1301" spans="2:8" ht="31.5" x14ac:dyDescent="0.25">
      <c r="B1301" s="68" t="s">
        <v>65</v>
      </c>
      <c r="C1301" s="80">
        <v>776</v>
      </c>
      <c r="D1301" s="81">
        <v>1</v>
      </c>
      <c r="E1301" s="81">
        <v>4</v>
      </c>
      <c r="F1301" s="82" t="s">
        <v>64</v>
      </c>
      <c r="G1301" s="83" t="s">
        <v>0</v>
      </c>
      <c r="H1301" s="67">
        <v>2472653.13</v>
      </c>
    </row>
    <row r="1302" spans="2:8" ht="63" x14ac:dyDescent="0.25">
      <c r="B1302" s="68" t="s">
        <v>48</v>
      </c>
      <c r="C1302" s="80">
        <v>776</v>
      </c>
      <c r="D1302" s="81">
        <v>1</v>
      </c>
      <c r="E1302" s="81">
        <v>4</v>
      </c>
      <c r="F1302" s="82" t="s">
        <v>64</v>
      </c>
      <c r="G1302" s="83" t="s">
        <v>47</v>
      </c>
      <c r="H1302" s="67">
        <v>2472653.13</v>
      </c>
    </row>
    <row r="1303" spans="2:8" x14ac:dyDescent="0.25">
      <c r="B1303" s="68" t="s">
        <v>63</v>
      </c>
      <c r="C1303" s="80">
        <v>776</v>
      </c>
      <c r="D1303" s="81">
        <v>1</v>
      </c>
      <c r="E1303" s="81">
        <v>4</v>
      </c>
      <c r="F1303" s="82" t="s">
        <v>62</v>
      </c>
      <c r="G1303" s="83" t="s">
        <v>0</v>
      </c>
      <c r="H1303" s="67">
        <v>20000</v>
      </c>
    </row>
    <row r="1304" spans="2:8" ht="31.5" x14ac:dyDescent="0.25">
      <c r="B1304" s="68" t="s">
        <v>3</v>
      </c>
      <c r="C1304" s="80">
        <v>776</v>
      </c>
      <c r="D1304" s="81">
        <v>1</v>
      </c>
      <c r="E1304" s="81">
        <v>4</v>
      </c>
      <c r="F1304" s="82" t="s">
        <v>62</v>
      </c>
      <c r="G1304" s="83" t="s">
        <v>1</v>
      </c>
      <c r="H1304" s="67">
        <v>20000</v>
      </c>
    </row>
    <row r="1305" spans="2:8" ht="31.5" x14ac:dyDescent="0.25">
      <c r="B1305" s="68" t="s">
        <v>118</v>
      </c>
      <c r="C1305" s="80">
        <v>776</v>
      </c>
      <c r="D1305" s="81">
        <v>1</v>
      </c>
      <c r="E1305" s="81">
        <v>4</v>
      </c>
      <c r="F1305" s="82" t="s">
        <v>117</v>
      </c>
      <c r="G1305" s="83" t="s">
        <v>0</v>
      </c>
      <c r="H1305" s="67">
        <v>41378.86</v>
      </c>
    </row>
    <row r="1306" spans="2:8" x14ac:dyDescent="0.25">
      <c r="B1306" s="68" t="s">
        <v>609</v>
      </c>
      <c r="C1306" s="80">
        <v>776</v>
      </c>
      <c r="D1306" s="81">
        <v>1</v>
      </c>
      <c r="E1306" s="81">
        <v>4</v>
      </c>
      <c r="F1306" s="82" t="s">
        <v>608</v>
      </c>
      <c r="G1306" s="83" t="s">
        <v>0</v>
      </c>
      <c r="H1306" s="67">
        <v>41378.86</v>
      </c>
    </row>
    <row r="1307" spans="2:8" ht="94.5" x14ac:dyDescent="0.25">
      <c r="B1307" s="68" t="s">
        <v>696</v>
      </c>
      <c r="C1307" s="80">
        <v>776</v>
      </c>
      <c r="D1307" s="81">
        <v>1</v>
      </c>
      <c r="E1307" s="81">
        <v>4</v>
      </c>
      <c r="F1307" s="82" t="s">
        <v>697</v>
      </c>
      <c r="G1307" s="83" t="s">
        <v>0</v>
      </c>
      <c r="H1307" s="67">
        <v>41378.86</v>
      </c>
    </row>
    <row r="1308" spans="2:8" ht="63" x14ac:dyDescent="0.25">
      <c r="B1308" s="68" t="s">
        <v>48</v>
      </c>
      <c r="C1308" s="80">
        <v>776</v>
      </c>
      <c r="D1308" s="81">
        <v>1</v>
      </c>
      <c r="E1308" s="81">
        <v>4</v>
      </c>
      <c r="F1308" s="82" t="s">
        <v>697</v>
      </c>
      <c r="G1308" s="83" t="s">
        <v>47</v>
      </c>
      <c r="H1308" s="67">
        <v>41378.86</v>
      </c>
    </row>
    <row r="1309" spans="2:8" ht="31.5" x14ac:dyDescent="0.25">
      <c r="B1309" s="68" t="s">
        <v>61</v>
      </c>
      <c r="C1309" s="80">
        <v>776</v>
      </c>
      <c r="D1309" s="81">
        <v>1</v>
      </c>
      <c r="E1309" s="81">
        <v>4</v>
      </c>
      <c r="F1309" s="82" t="s">
        <v>60</v>
      </c>
      <c r="G1309" s="83" t="s">
        <v>0</v>
      </c>
      <c r="H1309" s="67">
        <v>20000</v>
      </c>
    </row>
    <row r="1310" spans="2:8" ht="78.75" x14ac:dyDescent="0.25">
      <c r="B1310" s="68" t="s">
        <v>59</v>
      </c>
      <c r="C1310" s="80">
        <v>776</v>
      </c>
      <c r="D1310" s="81">
        <v>1</v>
      </c>
      <c r="E1310" s="81">
        <v>4</v>
      </c>
      <c r="F1310" s="82" t="s">
        <v>58</v>
      </c>
      <c r="G1310" s="83" t="s">
        <v>0</v>
      </c>
      <c r="H1310" s="67">
        <v>20000</v>
      </c>
    </row>
    <row r="1311" spans="2:8" ht="47.25" x14ac:dyDescent="0.25">
      <c r="B1311" s="68" t="s">
        <v>57</v>
      </c>
      <c r="C1311" s="80">
        <v>776</v>
      </c>
      <c r="D1311" s="81">
        <v>1</v>
      </c>
      <c r="E1311" s="81">
        <v>4</v>
      </c>
      <c r="F1311" s="82" t="s">
        <v>56</v>
      </c>
      <c r="G1311" s="83" t="s">
        <v>0</v>
      </c>
      <c r="H1311" s="67">
        <v>20000</v>
      </c>
    </row>
    <row r="1312" spans="2:8" ht="31.5" x14ac:dyDescent="0.25">
      <c r="B1312" s="68" t="s">
        <v>3</v>
      </c>
      <c r="C1312" s="80">
        <v>776</v>
      </c>
      <c r="D1312" s="81">
        <v>1</v>
      </c>
      <c r="E1312" s="81">
        <v>4</v>
      </c>
      <c r="F1312" s="82" t="s">
        <v>56</v>
      </c>
      <c r="G1312" s="83" t="s">
        <v>1</v>
      </c>
      <c r="H1312" s="67">
        <v>20000</v>
      </c>
    </row>
    <row r="1313" spans="2:8" x14ac:dyDescent="0.25">
      <c r="B1313" s="68" t="s">
        <v>55</v>
      </c>
      <c r="C1313" s="80">
        <v>776</v>
      </c>
      <c r="D1313" s="81">
        <v>2</v>
      </c>
      <c r="E1313" s="81">
        <v>0</v>
      </c>
      <c r="F1313" s="82" t="s">
        <v>0</v>
      </c>
      <c r="G1313" s="83" t="s">
        <v>0</v>
      </c>
      <c r="H1313" s="67">
        <v>130802.23</v>
      </c>
    </row>
    <row r="1314" spans="2:8" x14ac:dyDescent="0.25">
      <c r="B1314" s="68" t="s">
        <v>54</v>
      </c>
      <c r="C1314" s="80">
        <v>776</v>
      </c>
      <c r="D1314" s="81">
        <v>2</v>
      </c>
      <c r="E1314" s="81">
        <v>3</v>
      </c>
      <c r="F1314" s="82" t="s">
        <v>0</v>
      </c>
      <c r="G1314" s="83" t="s">
        <v>0</v>
      </c>
      <c r="H1314" s="67">
        <v>130802.23</v>
      </c>
    </row>
    <row r="1315" spans="2:8" ht="47.25" x14ac:dyDescent="0.25">
      <c r="B1315" s="68" t="s">
        <v>29</v>
      </c>
      <c r="C1315" s="80">
        <v>776</v>
      </c>
      <c r="D1315" s="81">
        <v>2</v>
      </c>
      <c r="E1315" s="81">
        <v>3</v>
      </c>
      <c r="F1315" s="82" t="s">
        <v>28</v>
      </c>
      <c r="G1315" s="83" t="s">
        <v>0</v>
      </c>
      <c r="H1315" s="67">
        <v>130802.23</v>
      </c>
    </row>
    <row r="1316" spans="2:8" ht="63" x14ac:dyDescent="0.25">
      <c r="B1316" s="68" t="s">
        <v>53</v>
      </c>
      <c r="C1316" s="80">
        <v>776</v>
      </c>
      <c r="D1316" s="81">
        <v>2</v>
      </c>
      <c r="E1316" s="81">
        <v>3</v>
      </c>
      <c r="F1316" s="82" t="s">
        <v>52</v>
      </c>
      <c r="G1316" s="83" t="s">
        <v>0</v>
      </c>
      <c r="H1316" s="67">
        <v>130802.23</v>
      </c>
    </row>
    <row r="1317" spans="2:8" x14ac:dyDescent="0.25">
      <c r="B1317" s="68" t="s">
        <v>51</v>
      </c>
      <c r="C1317" s="80">
        <v>776</v>
      </c>
      <c r="D1317" s="81">
        <v>2</v>
      </c>
      <c r="E1317" s="81">
        <v>3</v>
      </c>
      <c r="F1317" s="82" t="s">
        <v>50</v>
      </c>
      <c r="G1317" s="83" t="s">
        <v>0</v>
      </c>
      <c r="H1317" s="67">
        <v>130802.23</v>
      </c>
    </row>
    <row r="1318" spans="2:8" ht="31.5" x14ac:dyDescent="0.25">
      <c r="B1318" s="68" t="s">
        <v>49</v>
      </c>
      <c r="C1318" s="80">
        <v>776</v>
      </c>
      <c r="D1318" s="81">
        <v>2</v>
      </c>
      <c r="E1318" s="81">
        <v>3</v>
      </c>
      <c r="F1318" s="82" t="s">
        <v>46</v>
      </c>
      <c r="G1318" s="83" t="s">
        <v>0</v>
      </c>
      <c r="H1318" s="67">
        <v>130802.23</v>
      </c>
    </row>
    <row r="1319" spans="2:8" ht="63" x14ac:dyDescent="0.25">
      <c r="B1319" s="68" t="s">
        <v>48</v>
      </c>
      <c r="C1319" s="80">
        <v>776</v>
      </c>
      <c r="D1319" s="81">
        <v>2</v>
      </c>
      <c r="E1319" s="81">
        <v>3</v>
      </c>
      <c r="F1319" s="82" t="s">
        <v>46</v>
      </c>
      <c r="G1319" s="83" t="s">
        <v>47</v>
      </c>
      <c r="H1319" s="67">
        <v>126278.86</v>
      </c>
    </row>
    <row r="1320" spans="2:8" ht="31.5" x14ac:dyDescent="0.25">
      <c r="B1320" s="68" t="s">
        <v>3</v>
      </c>
      <c r="C1320" s="80">
        <v>776</v>
      </c>
      <c r="D1320" s="81">
        <v>2</v>
      </c>
      <c r="E1320" s="81">
        <v>3</v>
      </c>
      <c r="F1320" s="82" t="s">
        <v>46</v>
      </c>
      <c r="G1320" s="83" t="s">
        <v>1</v>
      </c>
      <c r="H1320" s="67">
        <v>4523.37</v>
      </c>
    </row>
    <row r="1321" spans="2:8" x14ac:dyDescent="0.25">
      <c r="B1321" s="68" t="s">
        <v>45</v>
      </c>
      <c r="C1321" s="80">
        <v>776</v>
      </c>
      <c r="D1321" s="81">
        <v>4</v>
      </c>
      <c r="E1321" s="81">
        <v>0</v>
      </c>
      <c r="F1321" s="82" t="s">
        <v>0</v>
      </c>
      <c r="G1321" s="83" t="s">
        <v>0</v>
      </c>
      <c r="H1321" s="67">
        <v>1028720</v>
      </c>
    </row>
    <row r="1322" spans="2:8" x14ac:dyDescent="0.25">
      <c r="B1322" s="68" t="s">
        <v>44</v>
      </c>
      <c r="C1322" s="80">
        <v>776</v>
      </c>
      <c r="D1322" s="81">
        <v>4</v>
      </c>
      <c r="E1322" s="81">
        <v>9</v>
      </c>
      <c r="F1322" s="82" t="s">
        <v>0</v>
      </c>
      <c r="G1322" s="83" t="s">
        <v>0</v>
      </c>
      <c r="H1322" s="67">
        <v>1028720</v>
      </c>
    </row>
    <row r="1323" spans="2:8" ht="31.5" x14ac:dyDescent="0.25">
      <c r="B1323" s="68" t="s">
        <v>43</v>
      </c>
      <c r="C1323" s="80">
        <v>776</v>
      </c>
      <c r="D1323" s="81">
        <v>4</v>
      </c>
      <c r="E1323" s="81">
        <v>9</v>
      </c>
      <c r="F1323" s="82" t="s">
        <v>42</v>
      </c>
      <c r="G1323" s="83" t="s">
        <v>0</v>
      </c>
      <c r="H1323" s="67">
        <v>1028720</v>
      </c>
    </row>
    <row r="1324" spans="2:8" ht="31.5" x14ac:dyDescent="0.25">
      <c r="B1324" s="68" t="s">
        <v>41</v>
      </c>
      <c r="C1324" s="80">
        <v>776</v>
      </c>
      <c r="D1324" s="81">
        <v>4</v>
      </c>
      <c r="E1324" s="81">
        <v>9</v>
      </c>
      <c r="F1324" s="82" t="s">
        <v>40</v>
      </c>
      <c r="G1324" s="83" t="s">
        <v>0</v>
      </c>
      <c r="H1324" s="67">
        <v>1028720</v>
      </c>
    </row>
    <row r="1325" spans="2:8" ht="47.25" x14ac:dyDescent="0.25">
      <c r="B1325" s="68" t="s">
        <v>39</v>
      </c>
      <c r="C1325" s="80">
        <v>776</v>
      </c>
      <c r="D1325" s="81">
        <v>4</v>
      </c>
      <c r="E1325" s="81">
        <v>9</v>
      </c>
      <c r="F1325" s="82" t="s">
        <v>38</v>
      </c>
      <c r="G1325" s="83" t="s">
        <v>0</v>
      </c>
      <c r="H1325" s="67">
        <v>928720</v>
      </c>
    </row>
    <row r="1326" spans="2:8" ht="31.5" x14ac:dyDescent="0.25">
      <c r="B1326" s="68" t="s">
        <v>37</v>
      </c>
      <c r="C1326" s="80">
        <v>776</v>
      </c>
      <c r="D1326" s="81">
        <v>4</v>
      </c>
      <c r="E1326" s="81">
        <v>9</v>
      </c>
      <c r="F1326" s="82" t="s">
        <v>36</v>
      </c>
      <c r="G1326" s="83" t="s">
        <v>0</v>
      </c>
      <c r="H1326" s="67">
        <v>928720</v>
      </c>
    </row>
    <row r="1327" spans="2:8" ht="31.5" x14ac:dyDescent="0.25">
      <c r="B1327" s="68" t="s">
        <v>3</v>
      </c>
      <c r="C1327" s="80">
        <v>776</v>
      </c>
      <c r="D1327" s="81">
        <v>4</v>
      </c>
      <c r="E1327" s="81">
        <v>9</v>
      </c>
      <c r="F1327" s="82" t="s">
        <v>36</v>
      </c>
      <c r="G1327" s="83" t="s">
        <v>1</v>
      </c>
      <c r="H1327" s="67">
        <v>928720</v>
      </c>
    </row>
    <row r="1328" spans="2:8" ht="31.5" x14ac:dyDescent="0.25">
      <c r="B1328" s="68" t="s">
        <v>35</v>
      </c>
      <c r="C1328" s="80">
        <v>776</v>
      </c>
      <c r="D1328" s="81">
        <v>4</v>
      </c>
      <c r="E1328" s="81">
        <v>9</v>
      </c>
      <c r="F1328" s="82" t="s">
        <v>34</v>
      </c>
      <c r="G1328" s="83" t="s">
        <v>0</v>
      </c>
      <c r="H1328" s="67">
        <v>100000</v>
      </c>
    </row>
    <row r="1329" spans="2:8" ht="31.5" x14ac:dyDescent="0.25">
      <c r="B1329" s="68" t="s">
        <v>33</v>
      </c>
      <c r="C1329" s="80">
        <v>776</v>
      </c>
      <c r="D1329" s="81">
        <v>4</v>
      </c>
      <c r="E1329" s="81">
        <v>9</v>
      </c>
      <c r="F1329" s="82" t="s">
        <v>32</v>
      </c>
      <c r="G1329" s="83" t="s">
        <v>0</v>
      </c>
      <c r="H1329" s="67">
        <v>100000</v>
      </c>
    </row>
    <row r="1330" spans="2:8" ht="31.5" x14ac:dyDescent="0.25">
      <c r="B1330" s="68" t="s">
        <v>3</v>
      </c>
      <c r="C1330" s="80">
        <v>776</v>
      </c>
      <c r="D1330" s="81">
        <v>4</v>
      </c>
      <c r="E1330" s="81">
        <v>9</v>
      </c>
      <c r="F1330" s="82" t="s">
        <v>32</v>
      </c>
      <c r="G1330" s="83" t="s">
        <v>1</v>
      </c>
      <c r="H1330" s="67">
        <v>100000</v>
      </c>
    </row>
    <row r="1331" spans="2:8" x14ac:dyDescent="0.25">
      <c r="B1331" s="68" t="s">
        <v>31</v>
      </c>
      <c r="C1331" s="80">
        <v>776</v>
      </c>
      <c r="D1331" s="81">
        <v>5</v>
      </c>
      <c r="E1331" s="81">
        <v>0</v>
      </c>
      <c r="F1331" s="82" t="s">
        <v>0</v>
      </c>
      <c r="G1331" s="83" t="s">
        <v>0</v>
      </c>
      <c r="H1331" s="67">
        <v>1851670.77</v>
      </c>
    </row>
    <row r="1332" spans="2:8" x14ac:dyDescent="0.25">
      <c r="B1332" s="68" t="s">
        <v>30</v>
      </c>
      <c r="C1332" s="80">
        <v>776</v>
      </c>
      <c r="D1332" s="81">
        <v>5</v>
      </c>
      <c r="E1332" s="81">
        <v>3</v>
      </c>
      <c r="F1332" s="82" t="s">
        <v>0</v>
      </c>
      <c r="G1332" s="83" t="s">
        <v>0</v>
      </c>
      <c r="H1332" s="67">
        <v>1851670.77</v>
      </c>
    </row>
    <row r="1333" spans="2:8" ht="47.25" x14ac:dyDescent="0.25">
      <c r="B1333" s="68" t="s">
        <v>29</v>
      </c>
      <c r="C1333" s="80">
        <v>776</v>
      </c>
      <c r="D1333" s="81">
        <v>5</v>
      </c>
      <c r="E1333" s="81">
        <v>3</v>
      </c>
      <c r="F1333" s="82" t="s">
        <v>28</v>
      </c>
      <c r="G1333" s="83" t="s">
        <v>0</v>
      </c>
      <c r="H1333" s="67">
        <v>1851670.77</v>
      </c>
    </row>
    <row r="1334" spans="2:8" ht="31.5" x14ac:dyDescent="0.25">
      <c r="B1334" s="68" t="s">
        <v>27</v>
      </c>
      <c r="C1334" s="80">
        <v>776</v>
      </c>
      <c r="D1334" s="81">
        <v>5</v>
      </c>
      <c r="E1334" s="81">
        <v>3</v>
      </c>
      <c r="F1334" s="82" t="s">
        <v>26</v>
      </c>
      <c r="G1334" s="83" t="s">
        <v>0</v>
      </c>
      <c r="H1334" s="67">
        <v>1561865</v>
      </c>
    </row>
    <row r="1335" spans="2:8" ht="31.5" x14ac:dyDescent="0.25">
      <c r="B1335" s="68" t="s">
        <v>20</v>
      </c>
      <c r="C1335" s="80">
        <v>776</v>
      </c>
      <c r="D1335" s="81">
        <v>5</v>
      </c>
      <c r="E1335" s="81">
        <v>3</v>
      </c>
      <c r="F1335" s="82" t="s">
        <v>19</v>
      </c>
      <c r="G1335" s="83" t="s">
        <v>0</v>
      </c>
      <c r="H1335" s="67">
        <v>1561865</v>
      </c>
    </row>
    <row r="1336" spans="2:8" x14ac:dyDescent="0.25">
      <c r="B1336" s="68" t="s">
        <v>18</v>
      </c>
      <c r="C1336" s="80">
        <v>776</v>
      </c>
      <c r="D1336" s="81">
        <v>5</v>
      </c>
      <c r="E1336" s="81">
        <v>3</v>
      </c>
      <c r="F1336" s="82" t="s">
        <v>17</v>
      </c>
      <c r="G1336" s="83" t="s">
        <v>0</v>
      </c>
      <c r="H1336" s="67">
        <v>737073</v>
      </c>
    </row>
    <row r="1337" spans="2:8" ht="31.5" x14ac:dyDescent="0.25">
      <c r="B1337" s="68" t="s">
        <v>3</v>
      </c>
      <c r="C1337" s="80">
        <v>776</v>
      </c>
      <c r="D1337" s="81">
        <v>5</v>
      </c>
      <c r="E1337" s="81">
        <v>3</v>
      </c>
      <c r="F1337" s="82" t="s">
        <v>17</v>
      </c>
      <c r="G1337" s="83" t="s">
        <v>1</v>
      </c>
      <c r="H1337" s="67">
        <v>737073</v>
      </c>
    </row>
    <row r="1338" spans="2:8" x14ac:dyDescent="0.25">
      <c r="B1338" s="68" t="s">
        <v>16</v>
      </c>
      <c r="C1338" s="80">
        <v>776</v>
      </c>
      <c r="D1338" s="81">
        <v>5</v>
      </c>
      <c r="E1338" s="81">
        <v>3</v>
      </c>
      <c r="F1338" s="82" t="s">
        <v>15</v>
      </c>
      <c r="G1338" s="83" t="s">
        <v>0</v>
      </c>
      <c r="H1338" s="67">
        <v>171512</v>
      </c>
    </row>
    <row r="1339" spans="2:8" ht="31.5" x14ac:dyDescent="0.25">
      <c r="B1339" s="68" t="s">
        <v>3</v>
      </c>
      <c r="C1339" s="80">
        <v>776</v>
      </c>
      <c r="D1339" s="81">
        <v>5</v>
      </c>
      <c r="E1339" s="81">
        <v>3</v>
      </c>
      <c r="F1339" s="82" t="s">
        <v>15</v>
      </c>
      <c r="G1339" s="83" t="s">
        <v>1</v>
      </c>
      <c r="H1339" s="67">
        <v>171512</v>
      </c>
    </row>
    <row r="1340" spans="2:8" x14ac:dyDescent="0.25">
      <c r="B1340" s="68" t="s">
        <v>14</v>
      </c>
      <c r="C1340" s="80">
        <v>776</v>
      </c>
      <c r="D1340" s="81">
        <v>5</v>
      </c>
      <c r="E1340" s="81">
        <v>3</v>
      </c>
      <c r="F1340" s="82" t="s">
        <v>13</v>
      </c>
      <c r="G1340" s="83" t="s">
        <v>0</v>
      </c>
      <c r="H1340" s="67">
        <v>653280</v>
      </c>
    </row>
    <row r="1341" spans="2:8" ht="31.5" x14ac:dyDescent="0.25">
      <c r="B1341" s="68" t="s">
        <v>3</v>
      </c>
      <c r="C1341" s="80">
        <v>776</v>
      </c>
      <c r="D1341" s="81">
        <v>5</v>
      </c>
      <c r="E1341" s="81">
        <v>3</v>
      </c>
      <c r="F1341" s="82" t="s">
        <v>13</v>
      </c>
      <c r="G1341" s="83" t="s">
        <v>1</v>
      </c>
      <c r="H1341" s="67">
        <v>653280</v>
      </c>
    </row>
    <row r="1342" spans="2:8" x14ac:dyDescent="0.25">
      <c r="B1342" s="68" t="s">
        <v>12</v>
      </c>
      <c r="C1342" s="80">
        <v>776</v>
      </c>
      <c r="D1342" s="81">
        <v>5</v>
      </c>
      <c r="E1342" s="81">
        <v>3</v>
      </c>
      <c r="F1342" s="82" t="s">
        <v>11</v>
      </c>
      <c r="G1342" s="83" t="s">
        <v>0</v>
      </c>
      <c r="H1342" s="67">
        <v>289805.77</v>
      </c>
    </row>
    <row r="1343" spans="2:8" ht="31.5" x14ac:dyDescent="0.25">
      <c r="B1343" s="68" t="s">
        <v>6</v>
      </c>
      <c r="C1343" s="80">
        <v>776</v>
      </c>
      <c r="D1343" s="81">
        <v>5</v>
      </c>
      <c r="E1343" s="81">
        <v>3</v>
      </c>
      <c r="F1343" s="82" t="s">
        <v>5</v>
      </c>
      <c r="G1343" s="83" t="s">
        <v>0</v>
      </c>
      <c r="H1343" s="67">
        <v>289805.77</v>
      </c>
    </row>
    <row r="1344" spans="2:8" x14ac:dyDescent="0.25">
      <c r="B1344" s="68" t="s">
        <v>4</v>
      </c>
      <c r="C1344" s="80">
        <v>776</v>
      </c>
      <c r="D1344" s="81">
        <v>5</v>
      </c>
      <c r="E1344" s="81">
        <v>3</v>
      </c>
      <c r="F1344" s="82" t="s">
        <v>2</v>
      </c>
      <c r="G1344" s="83" t="s">
        <v>0</v>
      </c>
      <c r="H1344" s="67">
        <v>289805.77</v>
      </c>
    </row>
    <row r="1345" spans="2:8" ht="31.5" x14ac:dyDescent="0.25">
      <c r="B1345" s="68" t="s">
        <v>3</v>
      </c>
      <c r="C1345" s="80">
        <v>776</v>
      </c>
      <c r="D1345" s="81">
        <v>5</v>
      </c>
      <c r="E1345" s="81">
        <v>3</v>
      </c>
      <c r="F1345" s="82" t="s">
        <v>2</v>
      </c>
      <c r="G1345" s="83" t="s">
        <v>1</v>
      </c>
      <c r="H1345" s="67">
        <v>289805.77</v>
      </c>
    </row>
    <row r="1346" spans="2:8" ht="31.5" x14ac:dyDescent="0.25">
      <c r="B1346" s="74" t="s">
        <v>72</v>
      </c>
      <c r="C1346" s="76">
        <v>778</v>
      </c>
      <c r="D1346" s="77">
        <v>0</v>
      </c>
      <c r="E1346" s="77">
        <v>0</v>
      </c>
      <c r="F1346" s="78" t="s">
        <v>0</v>
      </c>
      <c r="G1346" s="79" t="s">
        <v>0</v>
      </c>
      <c r="H1346" s="75">
        <v>9369471.6799999997</v>
      </c>
    </row>
    <row r="1347" spans="2:8" x14ac:dyDescent="0.25">
      <c r="B1347" s="68" t="s">
        <v>71</v>
      </c>
      <c r="C1347" s="80">
        <v>778</v>
      </c>
      <c r="D1347" s="81">
        <v>1</v>
      </c>
      <c r="E1347" s="81">
        <v>0</v>
      </c>
      <c r="F1347" s="82" t="s">
        <v>0</v>
      </c>
      <c r="G1347" s="83" t="s">
        <v>0</v>
      </c>
      <c r="H1347" s="67">
        <v>3036871.99</v>
      </c>
    </row>
    <row r="1348" spans="2:8" ht="47.25" x14ac:dyDescent="0.25">
      <c r="B1348" s="68" t="s">
        <v>70</v>
      </c>
      <c r="C1348" s="80">
        <v>778</v>
      </c>
      <c r="D1348" s="81">
        <v>1</v>
      </c>
      <c r="E1348" s="81">
        <v>4</v>
      </c>
      <c r="F1348" s="82" t="s">
        <v>0</v>
      </c>
      <c r="G1348" s="83" t="s">
        <v>0</v>
      </c>
      <c r="H1348" s="67">
        <v>3036871.99</v>
      </c>
    </row>
    <row r="1349" spans="2:8" ht="47.25" x14ac:dyDescent="0.25">
      <c r="B1349" s="68" t="s">
        <v>29</v>
      </c>
      <c r="C1349" s="80">
        <v>778</v>
      </c>
      <c r="D1349" s="81">
        <v>1</v>
      </c>
      <c r="E1349" s="81">
        <v>4</v>
      </c>
      <c r="F1349" s="82" t="s">
        <v>28</v>
      </c>
      <c r="G1349" s="83" t="s">
        <v>0</v>
      </c>
      <c r="H1349" s="67">
        <v>2975493.13</v>
      </c>
    </row>
    <row r="1350" spans="2:8" ht="63" x14ac:dyDescent="0.25">
      <c r="B1350" s="68" t="s">
        <v>53</v>
      </c>
      <c r="C1350" s="80">
        <v>778</v>
      </c>
      <c r="D1350" s="81">
        <v>1</v>
      </c>
      <c r="E1350" s="81">
        <v>4</v>
      </c>
      <c r="F1350" s="82" t="s">
        <v>52</v>
      </c>
      <c r="G1350" s="83" t="s">
        <v>0</v>
      </c>
      <c r="H1350" s="67">
        <v>2975493.13</v>
      </c>
    </row>
    <row r="1351" spans="2:8" x14ac:dyDescent="0.25">
      <c r="B1351" s="68" t="s">
        <v>51</v>
      </c>
      <c r="C1351" s="80">
        <v>778</v>
      </c>
      <c r="D1351" s="81">
        <v>1</v>
      </c>
      <c r="E1351" s="81">
        <v>4</v>
      </c>
      <c r="F1351" s="82" t="s">
        <v>50</v>
      </c>
      <c r="G1351" s="83" t="s">
        <v>0</v>
      </c>
      <c r="H1351" s="67">
        <v>2975493.13</v>
      </c>
    </row>
    <row r="1352" spans="2:8" x14ac:dyDescent="0.25">
      <c r="B1352" s="68" t="s">
        <v>69</v>
      </c>
      <c r="C1352" s="80">
        <v>778</v>
      </c>
      <c r="D1352" s="81">
        <v>1</v>
      </c>
      <c r="E1352" s="81">
        <v>4</v>
      </c>
      <c r="F1352" s="82" t="s">
        <v>67</v>
      </c>
      <c r="G1352" s="83" t="s">
        <v>0</v>
      </c>
      <c r="H1352" s="67">
        <v>482845</v>
      </c>
    </row>
    <row r="1353" spans="2:8" ht="63" x14ac:dyDescent="0.25">
      <c r="B1353" s="68" t="s">
        <v>48</v>
      </c>
      <c r="C1353" s="80">
        <v>778</v>
      </c>
      <c r="D1353" s="81">
        <v>1</v>
      </c>
      <c r="E1353" s="81">
        <v>4</v>
      </c>
      <c r="F1353" s="82" t="s">
        <v>67</v>
      </c>
      <c r="G1353" s="83" t="s">
        <v>47</v>
      </c>
      <c r="H1353" s="67">
        <v>77561</v>
      </c>
    </row>
    <row r="1354" spans="2:8" ht="31.5" x14ac:dyDescent="0.25">
      <c r="B1354" s="68" t="s">
        <v>3</v>
      </c>
      <c r="C1354" s="80">
        <v>778</v>
      </c>
      <c r="D1354" s="81">
        <v>1</v>
      </c>
      <c r="E1354" s="81">
        <v>4</v>
      </c>
      <c r="F1354" s="82" t="s">
        <v>67</v>
      </c>
      <c r="G1354" s="83" t="s">
        <v>1</v>
      </c>
      <c r="H1354" s="67">
        <v>398223</v>
      </c>
    </row>
    <row r="1355" spans="2:8" x14ac:dyDescent="0.25">
      <c r="B1355" s="68" t="s">
        <v>68</v>
      </c>
      <c r="C1355" s="80">
        <v>778</v>
      </c>
      <c r="D1355" s="81">
        <v>1</v>
      </c>
      <c r="E1355" s="81">
        <v>4</v>
      </c>
      <c r="F1355" s="82" t="s">
        <v>67</v>
      </c>
      <c r="G1355" s="83" t="s">
        <v>66</v>
      </c>
      <c r="H1355" s="67">
        <v>7061</v>
      </c>
    </row>
    <row r="1356" spans="2:8" ht="31.5" x14ac:dyDescent="0.25">
      <c r="B1356" s="68" t="s">
        <v>65</v>
      </c>
      <c r="C1356" s="80">
        <v>778</v>
      </c>
      <c r="D1356" s="81">
        <v>1</v>
      </c>
      <c r="E1356" s="81">
        <v>4</v>
      </c>
      <c r="F1356" s="82" t="s">
        <v>64</v>
      </c>
      <c r="G1356" s="83" t="s">
        <v>0</v>
      </c>
      <c r="H1356" s="67">
        <v>2472648.13</v>
      </c>
    </row>
    <row r="1357" spans="2:8" ht="63" x14ac:dyDescent="0.25">
      <c r="B1357" s="68" t="s">
        <v>48</v>
      </c>
      <c r="C1357" s="80">
        <v>778</v>
      </c>
      <c r="D1357" s="81">
        <v>1</v>
      </c>
      <c r="E1357" s="81">
        <v>4</v>
      </c>
      <c r="F1357" s="82" t="s">
        <v>64</v>
      </c>
      <c r="G1357" s="83" t="s">
        <v>47</v>
      </c>
      <c r="H1357" s="67">
        <v>2472648.13</v>
      </c>
    </row>
    <row r="1358" spans="2:8" x14ac:dyDescent="0.25">
      <c r="B1358" s="68" t="s">
        <v>63</v>
      </c>
      <c r="C1358" s="80">
        <v>778</v>
      </c>
      <c r="D1358" s="81">
        <v>1</v>
      </c>
      <c r="E1358" s="81">
        <v>4</v>
      </c>
      <c r="F1358" s="82" t="s">
        <v>62</v>
      </c>
      <c r="G1358" s="83" t="s">
        <v>0</v>
      </c>
      <c r="H1358" s="67">
        <v>20000</v>
      </c>
    </row>
    <row r="1359" spans="2:8" ht="31.5" x14ac:dyDescent="0.25">
      <c r="B1359" s="68" t="s">
        <v>3</v>
      </c>
      <c r="C1359" s="80">
        <v>778</v>
      </c>
      <c r="D1359" s="81">
        <v>1</v>
      </c>
      <c r="E1359" s="81">
        <v>4</v>
      </c>
      <c r="F1359" s="82" t="s">
        <v>62</v>
      </c>
      <c r="G1359" s="83" t="s">
        <v>1</v>
      </c>
      <c r="H1359" s="67">
        <v>20000</v>
      </c>
    </row>
    <row r="1360" spans="2:8" ht="31.5" x14ac:dyDescent="0.25">
      <c r="B1360" s="68" t="s">
        <v>118</v>
      </c>
      <c r="C1360" s="80">
        <v>778</v>
      </c>
      <c r="D1360" s="81">
        <v>1</v>
      </c>
      <c r="E1360" s="81">
        <v>4</v>
      </c>
      <c r="F1360" s="82" t="s">
        <v>117</v>
      </c>
      <c r="G1360" s="83" t="s">
        <v>0</v>
      </c>
      <c r="H1360" s="67">
        <v>41378.86</v>
      </c>
    </row>
    <row r="1361" spans="2:8" x14ac:dyDescent="0.25">
      <c r="B1361" s="68" t="s">
        <v>609</v>
      </c>
      <c r="C1361" s="80">
        <v>778</v>
      </c>
      <c r="D1361" s="81">
        <v>1</v>
      </c>
      <c r="E1361" s="81">
        <v>4</v>
      </c>
      <c r="F1361" s="82" t="s">
        <v>608</v>
      </c>
      <c r="G1361" s="83" t="s">
        <v>0</v>
      </c>
      <c r="H1361" s="67">
        <v>41378.86</v>
      </c>
    </row>
    <row r="1362" spans="2:8" ht="94.5" x14ac:dyDescent="0.25">
      <c r="B1362" s="68" t="s">
        <v>696</v>
      </c>
      <c r="C1362" s="80">
        <v>778</v>
      </c>
      <c r="D1362" s="81">
        <v>1</v>
      </c>
      <c r="E1362" s="81">
        <v>4</v>
      </c>
      <c r="F1362" s="82" t="s">
        <v>697</v>
      </c>
      <c r="G1362" s="83" t="s">
        <v>0</v>
      </c>
      <c r="H1362" s="67">
        <v>41378.86</v>
      </c>
    </row>
    <row r="1363" spans="2:8" ht="63" x14ac:dyDescent="0.25">
      <c r="B1363" s="68" t="s">
        <v>48</v>
      </c>
      <c r="C1363" s="80">
        <v>778</v>
      </c>
      <c r="D1363" s="81">
        <v>1</v>
      </c>
      <c r="E1363" s="81">
        <v>4</v>
      </c>
      <c r="F1363" s="82" t="s">
        <v>697</v>
      </c>
      <c r="G1363" s="83" t="s">
        <v>47</v>
      </c>
      <c r="H1363" s="67">
        <v>41378.86</v>
      </c>
    </row>
    <row r="1364" spans="2:8" ht="31.5" x14ac:dyDescent="0.25">
      <c r="B1364" s="68" t="s">
        <v>61</v>
      </c>
      <c r="C1364" s="80">
        <v>778</v>
      </c>
      <c r="D1364" s="81">
        <v>1</v>
      </c>
      <c r="E1364" s="81">
        <v>4</v>
      </c>
      <c r="F1364" s="82" t="s">
        <v>60</v>
      </c>
      <c r="G1364" s="83" t="s">
        <v>0</v>
      </c>
      <c r="H1364" s="67">
        <v>20000</v>
      </c>
    </row>
    <row r="1365" spans="2:8" ht="78.75" x14ac:dyDescent="0.25">
      <c r="B1365" s="68" t="s">
        <v>59</v>
      </c>
      <c r="C1365" s="80">
        <v>778</v>
      </c>
      <c r="D1365" s="81">
        <v>1</v>
      </c>
      <c r="E1365" s="81">
        <v>4</v>
      </c>
      <c r="F1365" s="82" t="s">
        <v>58</v>
      </c>
      <c r="G1365" s="83" t="s">
        <v>0</v>
      </c>
      <c r="H1365" s="67">
        <v>20000</v>
      </c>
    </row>
    <row r="1366" spans="2:8" ht="47.25" x14ac:dyDescent="0.25">
      <c r="B1366" s="68" t="s">
        <v>57</v>
      </c>
      <c r="C1366" s="80">
        <v>778</v>
      </c>
      <c r="D1366" s="81">
        <v>1</v>
      </c>
      <c r="E1366" s="81">
        <v>4</v>
      </c>
      <c r="F1366" s="82" t="s">
        <v>56</v>
      </c>
      <c r="G1366" s="83" t="s">
        <v>0</v>
      </c>
      <c r="H1366" s="67">
        <v>20000</v>
      </c>
    </row>
    <row r="1367" spans="2:8" ht="31.5" x14ac:dyDescent="0.25">
      <c r="B1367" s="68" t="s">
        <v>3</v>
      </c>
      <c r="C1367" s="80">
        <v>778</v>
      </c>
      <c r="D1367" s="81">
        <v>1</v>
      </c>
      <c r="E1367" s="81">
        <v>4</v>
      </c>
      <c r="F1367" s="82" t="s">
        <v>56</v>
      </c>
      <c r="G1367" s="83" t="s">
        <v>1</v>
      </c>
      <c r="H1367" s="67">
        <v>20000</v>
      </c>
    </row>
    <row r="1368" spans="2:8" x14ac:dyDescent="0.25">
      <c r="B1368" s="68" t="s">
        <v>55</v>
      </c>
      <c r="C1368" s="80">
        <v>778</v>
      </c>
      <c r="D1368" s="81">
        <v>2</v>
      </c>
      <c r="E1368" s="81">
        <v>0</v>
      </c>
      <c r="F1368" s="82" t="s">
        <v>0</v>
      </c>
      <c r="G1368" s="83" t="s">
        <v>0</v>
      </c>
      <c r="H1368" s="67">
        <v>130315.13</v>
      </c>
    </row>
    <row r="1369" spans="2:8" x14ac:dyDescent="0.25">
      <c r="B1369" s="68" t="s">
        <v>54</v>
      </c>
      <c r="C1369" s="80">
        <v>778</v>
      </c>
      <c r="D1369" s="81">
        <v>2</v>
      </c>
      <c r="E1369" s="81">
        <v>3</v>
      </c>
      <c r="F1369" s="82" t="s">
        <v>0</v>
      </c>
      <c r="G1369" s="83" t="s">
        <v>0</v>
      </c>
      <c r="H1369" s="67">
        <v>130315.13</v>
      </c>
    </row>
    <row r="1370" spans="2:8" ht="47.25" x14ac:dyDescent="0.25">
      <c r="B1370" s="68" t="s">
        <v>29</v>
      </c>
      <c r="C1370" s="80">
        <v>778</v>
      </c>
      <c r="D1370" s="81">
        <v>2</v>
      </c>
      <c r="E1370" s="81">
        <v>3</v>
      </c>
      <c r="F1370" s="82" t="s">
        <v>28</v>
      </c>
      <c r="G1370" s="83" t="s">
        <v>0</v>
      </c>
      <c r="H1370" s="67">
        <v>130315.13</v>
      </c>
    </row>
    <row r="1371" spans="2:8" ht="63" x14ac:dyDescent="0.25">
      <c r="B1371" s="68" t="s">
        <v>53</v>
      </c>
      <c r="C1371" s="80">
        <v>778</v>
      </c>
      <c r="D1371" s="81">
        <v>2</v>
      </c>
      <c r="E1371" s="81">
        <v>3</v>
      </c>
      <c r="F1371" s="82" t="s">
        <v>52</v>
      </c>
      <c r="G1371" s="83" t="s">
        <v>0</v>
      </c>
      <c r="H1371" s="67">
        <v>130315.13</v>
      </c>
    </row>
    <row r="1372" spans="2:8" x14ac:dyDescent="0.25">
      <c r="B1372" s="68" t="s">
        <v>51</v>
      </c>
      <c r="C1372" s="80">
        <v>778</v>
      </c>
      <c r="D1372" s="81">
        <v>2</v>
      </c>
      <c r="E1372" s="81">
        <v>3</v>
      </c>
      <c r="F1372" s="82" t="s">
        <v>50</v>
      </c>
      <c r="G1372" s="83" t="s">
        <v>0</v>
      </c>
      <c r="H1372" s="67">
        <v>130315.13</v>
      </c>
    </row>
    <row r="1373" spans="2:8" ht="31.5" x14ac:dyDescent="0.25">
      <c r="B1373" s="68" t="s">
        <v>49</v>
      </c>
      <c r="C1373" s="80">
        <v>778</v>
      </c>
      <c r="D1373" s="81">
        <v>2</v>
      </c>
      <c r="E1373" s="81">
        <v>3</v>
      </c>
      <c r="F1373" s="82" t="s">
        <v>46</v>
      </c>
      <c r="G1373" s="83" t="s">
        <v>0</v>
      </c>
      <c r="H1373" s="67">
        <v>130315.13</v>
      </c>
    </row>
    <row r="1374" spans="2:8" ht="63" x14ac:dyDescent="0.25">
      <c r="B1374" s="68" t="s">
        <v>48</v>
      </c>
      <c r="C1374" s="80">
        <v>778</v>
      </c>
      <c r="D1374" s="81">
        <v>2</v>
      </c>
      <c r="E1374" s="81">
        <v>3</v>
      </c>
      <c r="F1374" s="82" t="s">
        <v>46</v>
      </c>
      <c r="G1374" s="83" t="s">
        <v>47</v>
      </c>
      <c r="H1374" s="67">
        <v>126278.86</v>
      </c>
    </row>
    <row r="1375" spans="2:8" ht="31.5" x14ac:dyDescent="0.25">
      <c r="B1375" s="68" t="s">
        <v>3</v>
      </c>
      <c r="C1375" s="80">
        <v>778</v>
      </c>
      <c r="D1375" s="81">
        <v>2</v>
      </c>
      <c r="E1375" s="81">
        <v>3</v>
      </c>
      <c r="F1375" s="82" t="s">
        <v>46</v>
      </c>
      <c r="G1375" s="83" t="s">
        <v>1</v>
      </c>
      <c r="H1375" s="67">
        <v>4036.27</v>
      </c>
    </row>
    <row r="1376" spans="2:8" x14ac:dyDescent="0.25">
      <c r="B1376" s="68" t="s">
        <v>45</v>
      </c>
      <c r="C1376" s="80">
        <v>778</v>
      </c>
      <c r="D1376" s="81">
        <v>4</v>
      </c>
      <c r="E1376" s="81">
        <v>0</v>
      </c>
      <c r="F1376" s="82" t="s">
        <v>0</v>
      </c>
      <c r="G1376" s="83" t="s">
        <v>0</v>
      </c>
      <c r="H1376" s="67">
        <v>977010.4</v>
      </c>
    </row>
    <row r="1377" spans="2:8" x14ac:dyDescent="0.25">
      <c r="B1377" s="68" t="s">
        <v>44</v>
      </c>
      <c r="C1377" s="80">
        <v>778</v>
      </c>
      <c r="D1377" s="81">
        <v>4</v>
      </c>
      <c r="E1377" s="81">
        <v>9</v>
      </c>
      <c r="F1377" s="82" t="s">
        <v>0</v>
      </c>
      <c r="G1377" s="83" t="s">
        <v>0</v>
      </c>
      <c r="H1377" s="67">
        <v>977010.4</v>
      </c>
    </row>
    <row r="1378" spans="2:8" ht="31.5" x14ac:dyDescent="0.25">
      <c r="B1378" s="68" t="s">
        <v>43</v>
      </c>
      <c r="C1378" s="80">
        <v>778</v>
      </c>
      <c r="D1378" s="81">
        <v>4</v>
      </c>
      <c r="E1378" s="81">
        <v>9</v>
      </c>
      <c r="F1378" s="82" t="s">
        <v>42</v>
      </c>
      <c r="G1378" s="83" t="s">
        <v>0</v>
      </c>
      <c r="H1378" s="67">
        <v>977010.4</v>
      </c>
    </row>
    <row r="1379" spans="2:8" ht="31.5" x14ac:dyDescent="0.25">
      <c r="B1379" s="68" t="s">
        <v>41</v>
      </c>
      <c r="C1379" s="80">
        <v>778</v>
      </c>
      <c r="D1379" s="81">
        <v>4</v>
      </c>
      <c r="E1379" s="81">
        <v>9</v>
      </c>
      <c r="F1379" s="82" t="s">
        <v>40</v>
      </c>
      <c r="G1379" s="83" t="s">
        <v>0</v>
      </c>
      <c r="H1379" s="67">
        <v>977010.4</v>
      </c>
    </row>
    <row r="1380" spans="2:8" ht="47.25" x14ac:dyDescent="0.25">
      <c r="B1380" s="68" t="s">
        <v>39</v>
      </c>
      <c r="C1380" s="80">
        <v>778</v>
      </c>
      <c r="D1380" s="81">
        <v>4</v>
      </c>
      <c r="E1380" s="81">
        <v>9</v>
      </c>
      <c r="F1380" s="82" t="s">
        <v>38</v>
      </c>
      <c r="G1380" s="83" t="s">
        <v>0</v>
      </c>
      <c r="H1380" s="67">
        <v>877010.4</v>
      </c>
    </row>
    <row r="1381" spans="2:8" ht="31.5" x14ac:dyDescent="0.25">
      <c r="B1381" s="68" t="s">
        <v>37</v>
      </c>
      <c r="C1381" s="80">
        <v>778</v>
      </c>
      <c r="D1381" s="81">
        <v>4</v>
      </c>
      <c r="E1381" s="81">
        <v>9</v>
      </c>
      <c r="F1381" s="82" t="s">
        <v>36</v>
      </c>
      <c r="G1381" s="83" t="s">
        <v>0</v>
      </c>
      <c r="H1381" s="67">
        <v>877010.4</v>
      </c>
    </row>
    <row r="1382" spans="2:8" ht="31.5" x14ac:dyDescent="0.25">
      <c r="B1382" s="68" t="s">
        <v>3</v>
      </c>
      <c r="C1382" s="80">
        <v>778</v>
      </c>
      <c r="D1382" s="81">
        <v>4</v>
      </c>
      <c r="E1382" s="81">
        <v>9</v>
      </c>
      <c r="F1382" s="82" t="s">
        <v>36</v>
      </c>
      <c r="G1382" s="83" t="s">
        <v>1</v>
      </c>
      <c r="H1382" s="67">
        <v>877010.4</v>
      </c>
    </row>
    <row r="1383" spans="2:8" ht="31.5" x14ac:dyDescent="0.25">
      <c r="B1383" s="68" t="s">
        <v>35</v>
      </c>
      <c r="C1383" s="80">
        <v>778</v>
      </c>
      <c r="D1383" s="81">
        <v>4</v>
      </c>
      <c r="E1383" s="81">
        <v>9</v>
      </c>
      <c r="F1383" s="82" t="s">
        <v>34</v>
      </c>
      <c r="G1383" s="83" t="s">
        <v>0</v>
      </c>
      <c r="H1383" s="67">
        <v>100000</v>
      </c>
    </row>
    <row r="1384" spans="2:8" ht="31.5" x14ac:dyDescent="0.25">
      <c r="B1384" s="68" t="s">
        <v>33</v>
      </c>
      <c r="C1384" s="80">
        <v>778</v>
      </c>
      <c r="D1384" s="81">
        <v>4</v>
      </c>
      <c r="E1384" s="81">
        <v>9</v>
      </c>
      <c r="F1384" s="82" t="s">
        <v>32</v>
      </c>
      <c r="G1384" s="83" t="s">
        <v>0</v>
      </c>
      <c r="H1384" s="67">
        <v>100000</v>
      </c>
    </row>
    <row r="1385" spans="2:8" ht="31.5" x14ac:dyDescent="0.25">
      <c r="B1385" s="68" t="s">
        <v>3</v>
      </c>
      <c r="C1385" s="80">
        <v>778</v>
      </c>
      <c r="D1385" s="81">
        <v>4</v>
      </c>
      <c r="E1385" s="81">
        <v>9</v>
      </c>
      <c r="F1385" s="82" t="s">
        <v>32</v>
      </c>
      <c r="G1385" s="83" t="s">
        <v>1</v>
      </c>
      <c r="H1385" s="67">
        <v>100000</v>
      </c>
    </row>
    <row r="1386" spans="2:8" x14ac:dyDescent="0.25">
      <c r="B1386" s="68" t="s">
        <v>31</v>
      </c>
      <c r="C1386" s="80">
        <v>778</v>
      </c>
      <c r="D1386" s="81">
        <v>5</v>
      </c>
      <c r="E1386" s="81">
        <v>0</v>
      </c>
      <c r="F1386" s="82" t="s">
        <v>0</v>
      </c>
      <c r="G1386" s="83" t="s">
        <v>0</v>
      </c>
      <c r="H1386" s="67">
        <v>5225274.16</v>
      </c>
    </row>
    <row r="1387" spans="2:8" x14ac:dyDescent="0.25">
      <c r="B1387" s="68" t="s">
        <v>30</v>
      </c>
      <c r="C1387" s="80">
        <v>778</v>
      </c>
      <c r="D1387" s="81">
        <v>5</v>
      </c>
      <c r="E1387" s="81">
        <v>3</v>
      </c>
      <c r="F1387" s="82" t="s">
        <v>0</v>
      </c>
      <c r="G1387" s="83" t="s">
        <v>0</v>
      </c>
      <c r="H1387" s="67">
        <v>5225274.16</v>
      </c>
    </row>
    <row r="1388" spans="2:8" ht="31.5" x14ac:dyDescent="0.25">
      <c r="B1388" s="68" t="s">
        <v>112</v>
      </c>
      <c r="C1388" s="80">
        <v>778</v>
      </c>
      <c r="D1388" s="81">
        <v>5</v>
      </c>
      <c r="E1388" s="81">
        <v>3</v>
      </c>
      <c r="F1388" s="82" t="s">
        <v>111</v>
      </c>
      <c r="G1388" s="83" t="s">
        <v>0</v>
      </c>
      <c r="H1388" s="67">
        <v>240315</v>
      </c>
    </row>
    <row r="1389" spans="2:8" ht="31.5" x14ac:dyDescent="0.25">
      <c r="B1389" s="68" t="s">
        <v>110</v>
      </c>
      <c r="C1389" s="80">
        <v>778</v>
      </c>
      <c r="D1389" s="81">
        <v>5</v>
      </c>
      <c r="E1389" s="81">
        <v>3</v>
      </c>
      <c r="F1389" s="82" t="s">
        <v>109</v>
      </c>
      <c r="G1389" s="83" t="s">
        <v>0</v>
      </c>
      <c r="H1389" s="67">
        <v>240315</v>
      </c>
    </row>
    <row r="1390" spans="2:8" ht="31.5" x14ac:dyDescent="0.25">
      <c r="B1390" s="68" t="s">
        <v>108</v>
      </c>
      <c r="C1390" s="80">
        <v>778</v>
      </c>
      <c r="D1390" s="81">
        <v>5</v>
      </c>
      <c r="E1390" s="81">
        <v>3</v>
      </c>
      <c r="F1390" s="82" t="s">
        <v>107</v>
      </c>
      <c r="G1390" s="83" t="s">
        <v>0</v>
      </c>
      <c r="H1390" s="67">
        <v>240315</v>
      </c>
    </row>
    <row r="1391" spans="2:8" x14ac:dyDescent="0.25">
      <c r="B1391" s="68" t="s">
        <v>694</v>
      </c>
      <c r="C1391" s="80">
        <v>778</v>
      </c>
      <c r="D1391" s="81">
        <v>5</v>
      </c>
      <c r="E1391" s="81">
        <v>3</v>
      </c>
      <c r="F1391" s="82" t="s">
        <v>695</v>
      </c>
      <c r="G1391" s="83" t="s">
        <v>0</v>
      </c>
      <c r="H1391" s="67">
        <v>240315</v>
      </c>
    </row>
    <row r="1392" spans="2:8" ht="31.5" x14ac:dyDescent="0.25">
      <c r="B1392" s="68" t="s">
        <v>3</v>
      </c>
      <c r="C1392" s="80">
        <v>778</v>
      </c>
      <c r="D1392" s="81">
        <v>5</v>
      </c>
      <c r="E1392" s="81">
        <v>3</v>
      </c>
      <c r="F1392" s="82" t="s">
        <v>695</v>
      </c>
      <c r="G1392" s="83" t="s">
        <v>1</v>
      </c>
      <c r="H1392" s="67">
        <v>240315</v>
      </c>
    </row>
    <row r="1393" spans="2:8" ht="47.25" x14ac:dyDescent="0.25">
      <c r="B1393" s="68" t="s">
        <v>29</v>
      </c>
      <c r="C1393" s="80">
        <v>778</v>
      </c>
      <c r="D1393" s="81">
        <v>5</v>
      </c>
      <c r="E1393" s="81">
        <v>3</v>
      </c>
      <c r="F1393" s="82" t="s">
        <v>28</v>
      </c>
      <c r="G1393" s="83" t="s">
        <v>0</v>
      </c>
      <c r="H1393" s="67">
        <v>4984959.16</v>
      </c>
    </row>
    <row r="1394" spans="2:8" ht="31.5" x14ac:dyDescent="0.25">
      <c r="B1394" s="68" t="s">
        <v>27</v>
      </c>
      <c r="C1394" s="80">
        <v>778</v>
      </c>
      <c r="D1394" s="81">
        <v>5</v>
      </c>
      <c r="E1394" s="81">
        <v>3</v>
      </c>
      <c r="F1394" s="82" t="s">
        <v>26</v>
      </c>
      <c r="G1394" s="83" t="s">
        <v>0</v>
      </c>
      <c r="H1394" s="67">
        <v>4691422.6399999997</v>
      </c>
    </row>
    <row r="1395" spans="2:8" x14ac:dyDescent="0.25">
      <c r="B1395" s="68" t="s">
        <v>25</v>
      </c>
      <c r="C1395" s="80">
        <v>778</v>
      </c>
      <c r="D1395" s="81">
        <v>5</v>
      </c>
      <c r="E1395" s="81">
        <v>3</v>
      </c>
      <c r="F1395" s="82" t="s">
        <v>24</v>
      </c>
      <c r="G1395" s="83" t="s">
        <v>0</v>
      </c>
      <c r="H1395" s="67">
        <v>2080770.81</v>
      </c>
    </row>
    <row r="1396" spans="2:8" x14ac:dyDescent="0.25">
      <c r="B1396" s="68" t="s">
        <v>678</v>
      </c>
      <c r="C1396" s="80">
        <v>778</v>
      </c>
      <c r="D1396" s="81">
        <v>5</v>
      </c>
      <c r="E1396" s="81">
        <v>3</v>
      </c>
      <c r="F1396" s="82" t="s">
        <v>679</v>
      </c>
      <c r="G1396" s="83" t="s">
        <v>0</v>
      </c>
      <c r="H1396" s="67">
        <v>48768.05</v>
      </c>
    </row>
    <row r="1397" spans="2:8" ht="31.5" x14ac:dyDescent="0.25">
      <c r="B1397" s="68" t="s">
        <v>3</v>
      </c>
      <c r="C1397" s="80">
        <v>778</v>
      </c>
      <c r="D1397" s="81">
        <v>5</v>
      </c>
      <c r="E1397" s="81">
        <v>3</v>
      </c>
      <c r="F1397" s="82" t="s">
        <v>679</v>
      </c>
      <c r="G1397" s="83" t="s">
        <v>1</v>
      </c>
      <c r="H1397" s="67">
        <v>48768.05</v>
      </c>
    </row>
    <row r="1398" spans="2:8" ht="47.25" x14ac:dyDescent="0.25">
      <c r="B1398" s="68" t="s">
        <v>22</v>
      </c>
      <c r="C1398" s="80">
        <v>778</v>
      </c>
      <c r="D1398" s="81">
        <v>5</v>
      </c>
      <c r="E1398" s="81">
        <v>3</v>
      </c>
      <c r="F1398" s="82" t="s">
        <v>23</v>
      </c>
      <c r="G1398" s="83" t="s">
        <v>0</v>
      </c>
      <c r="H1398" s="67">
        <v>188150</v>
      </c>
    </row>
    <row r="1399" spans="2:8" ht="31.5" x14ac:dyDescent="0.25">
      <c r="B1399" s="68" t="s">
        <v>3</v>
      </c>
      <c r="C1399" s="80">
        <v>778</v>
      </c>
      <c r="D1399" s="81">
        <v>5</v>
      </c>
      <c r="E1399" s="81">
        <v>3</v>
      </c>
      <c r="F1399" s="82" t="s">
        <v>23</v>
      </c>
      <c r="G1399" s="83" t="s">
        <v>1</v>
      </c>
      <c r="H1399" s="67">
        <v>188150</v>
      </c>
    </row>
    <row r="1400" spans="2:8" ht="47.25" x14ac:dyDescent="0.25">
      <c r="B1400" s="68" t="s">
        <v>22</v>
      </c>
      <c r="C1400" s="80">
        <v>778</v>
      </c>
      <c r="D1400" s="81">
        <v>5</v>
      </c>
      <c r="E1400" s="81">
        <v>3</v>
      </c>
      <c r="F1400" s="82" t="s">
        <v>21</v>
      </c>
      <c r="G1400" s="83" t="s">
        <v>0</v>
      </c>
      <c r="H1400" s="67">
        <v>1843852.76</v>
      </c>
    </row>
    <row r="1401" spans="2:8" ht="31.5" x14ac:dyDescent="0.25">
      <c r="B1401" s="68" t="s">
        <v>3</v>
      </c>
      <c r="C1401" s="80">
        <v>778</v>
      </c>
      <c r="D1401" s="81">
        <v>5</v>
      </c>
      <c r="E1401" s="81">
        <v>3</v>
      </c>
      <c r="F1401" s="82" t="s">
        <v>21</v>
      </c>
      <c r="G1401" s="83" t="s">
        <v>1</v>
      </c>
      <c r="H1401" s="67">
        <v>1843852.76</v>
      </c>
    </row>
    <row r="1402" spans="2:8" ht="31.5" x14ac:dyDescent="0.25">
      <c r="B1402" s="68" t="s">
        <v>20</v>
      </c>
      <c r="C1402" s="80">
        <v>778</v>
      </c>
      <c r="D1402" s="81">
        <v>5</v>
      </c>
      <c r="E1402" s="81">
        <v>3</v>
      </c>
      <c r="F1402" s="82" t="s">
        <v>19</v>
      </c>
      <c r="G1402" s="83" t="s">
        <v>0</v>
      </c>
      <c r="H1402" s="67">
        <v>2610651.83</v>
      </c>
    </row>
    <row r="1403" spans="2:8" x14ac:dyDescent="0.25">
      <c r="B1403" s="68" t="s">
        <v>18</v>
      </c>
      <c r="C1403" s="80">
        <v>778</v>
      </c>
      <c r="D1403" s="81">
        <v>5</v>
      </c>
      <c r="E1403" s="81">
        <v>3</v>
      </c>
      <c r="F1403" s="82" t="s">
        <v>17</v>
      </c>
      <c r="G1403" s="83" t="s">
        <v>0</v>
      </c>
      <c r="H1403" s="67">
        <v>1579120</v>
      </c>
    </row>
    <row r="1404" spans="2:8" ht="31.5" x14ac:dyDescent="0.25">
      <c r="B1404" s="68" t="s">
        <v>3</v>
      </c>
      <c r="C1404" s="80">
        <v>778</v>
      </c>
      <c r="D1404" s="81">
        <v>5</v>
      </c>
      <c r="E1404" s="81">
        <v>3</v>
      </c>
      <c r="F1404" s="82" t="s">
        <v>17</v>
      </c>
      <c r="G1404" s="83" t="s">
        <v>1</v>
      </c>
      <c r="H1404" s="67">
        <v>1579120</v>
      </c>
    </row>
    <row r="1405" spans="2:8" x14ac:dyDescent="0.25">
      <c r="B1405" s="68" t="s">
        <v>16</v>
      </c>
      <c r="C1405" s="80">
        <v>778</v>
      </c>
      <c r="D1405" s="81">
        <v>5</v>
      </c>
      <c r="E1405" s="81">
        <v>3</v>
      </c>
      <c r="F1405" s="82" t="s">
        <v>15</v>
      </c>
      <c r="G1405" s="83" t="s">
        <v>0</v>
      </c>
      <c r="H1405" s="67">
        <v>25385</v>
      </c>
    </row>
    <row r="1406" spans="2:8" ht="31.5" x14ac:dyDescent="0.25">
      <c r="B1406" s="68" t="s">
        <v>3</v>
      </c>
      <c r="C1406" s="80">
        <v>778</v>
      </c>
      <c r="D1406" s="81">
        <v>5</v>
      </c>
      <c r="E1406" s="81">
        <v>3</v>
      </c>
      <c r="F1406" s="82" t="s">
        <v>15</v>
      </c>
      <c r="G1406" s="83" t="s">
        <v>1</v>
      </c>
      <c r="H1406" s="67">
        <v>25385</v>
      </c>
    </row>
    <row r="1407" spans="2:8" x14ac:dyDescent="0.25">
      <c r="B1407" s="68" t="s">
        <v>14</v>
      </c>
      <c r="C1407" s="80">
        <v>778</v>
      </c>
      <c r="D1407" s="81">
        <v>5</v>
      </c>
      <c r="E1407" s="81">
        <v>3</v>
      </c>
      <c r="F1407" s="82" t="s">
        <v>13</v>
      </c>
      <c r="G1407" s="83" t="s">
        <v>0</v>
      </c>
      <c r="H1407" s="67">
        <v>1006146.83</v>
      </c>
    </row>
    <row r="1408" spans="2:8" ht="31.5" x14ac:dyDescent="0.25">
      <c r="B1408" s="68" t="s">
        <v>3</v>
      </c>
      <c r="C1408" s="80">
        <v>778</v>
      </c>
      <c r="D1408" s="81">
        <v>5</v>
      </c>
      <c r="E1408" s="81">
        <v>3</v>
      </c>
      <c r="F1408" s="82" t="s">
        <v>13</v>
      </c>
      <c r="G1408" s="83" t="s">
        <v>1</v>
      </c>
      <c r="H1408" s="67">
        <v>1006146.83</v>
      </c>
    </row>
    <row r="1409" spans="2:8" x14ac:dyDescent="0.25">
      <c r="B1409" s="68" t="s">
        <v>12</v>
      </c>
      <c r="C1409" s="80">
        <v>778</v>
      </c>
      <c r="D1409" s="81">
        <v>5</v>
      </c>
      <c r="E1409" s="81">
        <v>3</v>
      </c>
      <c r="F1409" s="82" t="s">
        <v>11</v>
      </c>
      <c r="G1409" s="83" t="s">
        <v>0</v>
      </c>
      <c r="H1409" s="67">
        <v>293536.52</v>
      </c>
    </row>
    <row r="1410" spans="2:8" ht="31.5" x14ac:dyDescent="0.25">
      <c r="B1410" s="68" t="s">
        <v>10</v>
      </c>
      <c r="C1410" s="80">
        <v>778</v>
      </c>
      <c r="D1410" s="81">
        <v>5</v>
      </c>
      <c r="E1410" s="81">
        <v>3</v>
      </c>
      <c r="F1410" s="82" t="s">
        <v>9</v>
      </c>
      <c r="G1410" s="83" t="s">
        <v>0</v>
      </c>
      <c r="H1410" s="67">
        <v>43936.480000000003</v>
      </c>
    </row>
    <row r="1411" spans="2:8" ht="31.5" x14ac:dyDescent="0.25">
      <c r="B1411" s="68" t="s">
        <v>8</v>
      </c>
      <c r="C1411" s="80">
        <v>778</v>
      </c>
      <c r="D1411" s="81">
        <v>5</v>
      </c>
      <c r="E1411" s="81">
        <v>3</v>
      </c>
      <c r="F1411" s="82" t="s">
        <v>7</v>
      </c>
      <c r="G1411" s="83" t="s">
        <v>0</v>
      </c>
      <c r="H1411" s="67">
        <v>43936.480000000003</v>
      </c>
    </row>
    <row r="1412" spans="2:8" ht="31.5" x14ac:dyDescent="0.25">
      <c r="B1412" s="68" t="s">
        <v>3</v>
      </c>
      <c r="C1412" s="80">
        <v>778</v>
      </c>
      <c r="D1412" s="81">
        <v>5</v>
      </c>
      <c r="E1412" s="81">
        <v>3</v>
      </c>
      <c r="F1412" s="82" t="s">
        <v>7</v>
      </c>
      <c r="G1412" s="83" t="s">
        <v>1</v>
      </c>
      <c r="H1412" s="67">
        <v>43936.480000000003</v>
      </c>
    </row>
    <row r="1413" spans="2:8" ht="31.5" x14ac:dyDescent="0.25">
      <c r="B1413" s="68" t="s">
        <v>6</v>
      </c>
      <c r="C1413" s="80">
        <v>778</v>
      </c>
      <c r="D1413" s="81">
        <v>5</v>
      </c>
      <c r="E1413" s="81">
        <v>3</v>
      </c>
      <c r="F1413" s="82" t="s">
        <v>5</v>
      </c>
      <c r="G1413" s="83" t="s">
        <v>0</v>
      </c>
      <c r="H1413" s="67">
        <v>249600.04</v>
      </c>
    </row>
    <row r="1414" spans="2:8" x14ac:dyDescent="0.25">
      <c r="B1414" s="68" t="s">
        <v>4</v>
      </c>
      <c r="C1414" s="80">
        <v>778</v>
      </c>
      <c r="D1414" s="81">
        <v>5</v>
      </c>
      <c r="E1414" s="81">
        <v>3</v>
      </c>
      <c r="F1414" s="82" t="s">
        <v>2</v>
      </c>
      <c r="G1414" s="83" t="s">
        <v>0</v>
      </c>
      <c r="H1414" s="67">
        <v>249600.04</v>
      </c>
    </row>
    <row r="1415" spans="2:8" ht="31.5" x14ac:dyDescent="0.25">
      <c r="B1415" s="68" t="s">
        <v>3</v>
      </c>
      <c r="C1415" s="80">
        <v>778</v>
      </c>
      <c r="D1415" s="81">
        <v>5</v>
      </c>
      <c r="E1415" s="81">
        <v>3</v>
      </c>
      <c r="F1415" s="82" t="s">
        <v>2</v>
      </c>
      <c r="G1415" s="83" t="s">
        <v>1</v>
      </c>
      <c r="H1415" s="67">
        <v>249600.04</v>
      </c>
    </row>
  </sheetData>
  <autoFilter ref="A9:I9"/>
  <mergeCells count="6">
    <mergeCell ref="C8:G8"/>
    <mergeCell ref="B2:H2"/>
    <mergeCell ref="B3:H3"/>
    <mergeCell ref="B4:H4"/>
    <mergeCell ref="B5:H5"/>
    <mergeCell ref="C7:G7"/>
  </mergeCells>
  <pageMargins left="0.78740157480314965" right="0.19685039370078741" top="0.39370078740157483" bottom="0.19685039370078741" header="0.51181102362204722" footer="0.51181102362204722"/>
  <pageSetup paperSize="9" scale="73" fitToHeight="0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82"/>
  <sheetViews>
    <sheetView tabSelected="1" workbookViewId="0">
      <selection activeCell="K21" sqref="K21"/>
    </sheetView>
  </sheetViews>
  <sheetFormatPr defaultRowHeight="12.75" x14ac:dyDescent="0.2"/>
  <cols>
    <col min="1" max="1" width="58.28515625" customWidth="1"/>
    <col min="2" max="2" width="25.85546875" customWidth="1"/>
    <col min="3" max="3" width="20.7109375" customWidth="1"/>
    <col min="5" max="5" width="13.42578125" bestFit="1" customWidth="1"/>
  </cols>
  <sheetData>
    <row r="1" spans="1:5" ht="24.75" customHeight="1" x14ac:dyDescent="0.2">
      <c r="A1" s="88" t="s">
        <v>621</v>
      </c>
      <c r="B1" s="88"/>
      <c r="C1" s="88"/>
    </row>
    <row r="2" spans="1:5" ht="18.75" x14ac:dyDescent="0.2">
      <c r="A2" s="89" t="s">
        <v>614</v>
      </c>
      <c r="B2" s="89"/>
      <c r="C2" s="89"/>
    </row>
    <row r="3" spans="1:5" x14ac:dyDescent="0.2">
      <c r="A3" s="12"/>
      <c r="B3" s="12" t="s">
        <v>622</v>
      </c>
      <c r="C3" s="13" t="s">
        <v>613</v>
      </c>
    </row>
    <row r="4" spans="1:5" ht="12.75" customHeight="1" x14ac:dyDescent="0.2">
      <c r="A4" s="90" t="s">
        <v>612</v>
      </c>
      <c r="B4" s="90" t="s">
        <v>623</v>
      </c>
      <c r="C4" s="93" t="s">
        <v>619</v>
      </c>
    </row>
    <row r="5" spans="1:5" x14ac:dyDescent="0.2">
      <c r="A5" s="91"/>
      <c r="B5" s="91"/>
      <c r="C5" s="94"/>
    </row>
    <row r="6" spans="1:5" x14ac:dyDescent="0.2">
      <c r="A6" s="91"/>
      <c r="B6" s="91"/>
      <c r="C6" s="94"/>
    </row>
    <row r="7" spans="1:5" x14ac:dyDescent="0.2">
      <c r="A7" s="92"/>
      <c r="B7" s="92"/>
      <c r="C7" s="95"/>
    </row>
    <row r="8" spans="1:5" x14ac:dyDescent="0.2">
      <c r="A8" s="14" t="s">
        <v>624</v>
      </c>
      <c r="B8" s="14" t="s">
        <v>625</v>
      </c>
      <c r="C8" s="15" t="s">
        <v>626</v>
      </c>
    </row>
    <row r="9" spans="1:5" ht="30" x14ac:dyDescent="0.2">
      <c r="A9" s="16" t="s">
        <v>482</v>
      </c>
      <c r="B9" s="17" t="s">
        <v>627</v>
      </c>
      <c r="C9" s="107">
        <f>C10</f>
        <v>83084939.079999998</v>
      </c>
    </row>
    <row r="10" spans="1:5" ht="30" x14ac:dyDescent="0.25">
      <c r="A10" s="18" t="s">
        <v>628</v>
      </c>
      <c r="B10" s="17" t="s">
        <v>629</v>
      </c>
      <c r="C10" s="107">
        <v>83084939.079999998</v>
      </c>
      <c r="E10" s="106"/>
    </row>
    <row r="11" spans="1:5" ht="15" x14ac:dyDescent="0.25">
      <c r="A11" s="19" t="s">
        <v>630</v>
      </c>
      <c r="B11" s="20" t="s">
        <v>631</v>
      </c>
      <c r="C11" s="107">
        <f>C12</f>
        <v>-1696098381.1700001</v>
      </c>
    </row>
    <row r="12" spans="1:5" ht="15" x14ac:dyDescent="0.25">
      <c r="A12" s="19" t="s">
        <v>632</v>
      </c>
      <c r="B12" s="20" t="s">
        <v>633</v>
      </c>
      <c r="C12" s="107">
        <f>C13</f>
        <v>-1696098381.1700001</v>
      </c>
    </row>
    <row r="13" spans="1:5" ht="15" x14ac:dyDescent="0.25">
      <c r="A13" s="19" t="s">
        <v>634</v>
      </c>
      <c r="B13" s="20" t="s">
        <v>635</v>
      </c>
      <c r="C13" s="107">
        <f>C14</f>
        <v>-1696098381.1700001</v>
      </c>
    </row>
    <row r="14" spans="1:5" ht="30" x14ac:dyDescent="0.25">
      <c r="A14" s="19" t="s">
        <v>636</v>
      </c>
      <c r="B14" s="20" t="s">
        <v>637</v>
      </c>
      <c r="C14" s="107">
        <v>-1696098381.1700001</v>
      </c>
    </row>
    <row r="15" spans="1:5" ht="15" x14ac:dyDescent="0.25">
      <c r="A15" s="19" t="s">
        <v>638</v>
      </c>
      <c r="B15" s="20" t="s">
        <v>639</v>
      </c>
      <c r="C15" s="107">
        <f>C16</f>
        <v>1783660352.4000001</v>
      </c>
    </row>
    <row r="16" spans="1:5" ht="15" x14ac:dyDescent="0.25">
      <c r="A16" s="19" t="s">
        <v>640</v>
      </c>
      <c r="B16" s="20" t="s">
        <v>641</v>
      </c>
      <c r="C16" s="107">
        <f>C17</f>
        <v>1783660352.4000001</v>
      </c>
    </row>
    <row r="17" spans="1:3" ht="15" x14ac:dyDescent="0.25">
      <c r="A17" s="19" t="s">
        <v>642</v>
      </c>
      <c r="B17" s="20" t="s">
        <v>643</v>
      </c>
      <c r="C17" s="107">
        <f>C18</f>
        <v>1783660352.4000001</v>
      </c>
    </row>
    <row r="18" spans="1:3" ht="30" x14ac:dyDescent="0.25">
      <c r="A18" s="19" t="s">
        <v>644</v>
      </c>
      <c r="B18" s="20" t="s">
        <v>645</v>
      </c>
      <c r="C18" s="107">
        <v>1783660352.4000001</v>
      </c>
    </row>
    <row r="22" spans="1:3" x14ac:dyDescent="0.2">
      <c r="A22" s="21"/>
      <c r="B22" s="21"/>
      <c r="C22" s="22"/>
    </row>
    <row r="23" spans="1:3" x14ac:dyDescent="0.2">
      <c r="A23" s="21"/>
      <c r="B23" s="21"/>
      <c r="C23" s="22"/>
    </row>
    <row r="32" spans="1:3" x14ac:dyDescent="0.2">
      <c r="A32" s="21"/>
      <c r="B32" s="21"/>
      <c r="C32" s="22"/>
    </row>
    <row r="33" spans="1:3" x14ac:dyDescent="0.2">
      <c r="A33" s="21"/>
      <c r="B33" s="21"/>
      <c r="C33" s="22"/>
    </row>
    <row r="34" spans="1:3" x14ac:dyDescent="0.2">
      <c r="A34" s="21"/>
      <c r="B34" s="21"/>
      <c r="C34" s="22"/>
    </row>
    <row r="61" spans="1:3" x14ac:dyDescent="0.2">
      <c r="A61" s="21"/>
      <c r="B61" s="21"/>
      <c r="C61" s="22"/>
    </row>
    <row r="62" spans="1:3" x14ac:dyDescent="0.2">
      <c r="A62" s="21"/>
      <c r="B62" s="21"/>
      <c r="C62" s="22"/>
    </row>
    <row r="63" spans="1:3" x14ac:dyDescent="0.2">
      <c r="A63" s="21"/>
      <c r="B63" s="21"/>
      <c r="C63" s="22"/>
    </row>
    <row r="98" spans="1:3" x14ac:dyDescent="0.2">
      <c r="A98" s="21"/>
      <c r="B98" s="21"/>
      <c r="C98" s="22"/>
    </row>
    <row r="99" spans="1:3" x14ac:dyDescent="0.2">
      <c r="A99" s="21"/>
      <c r="B99" s="21"/>
      <c r="C99" s="22"/>
    </row>
    <row r="105" spans="1:3" x14ac:dyDescent="0.2">
      <c r="A105" s="21"/>
      <c r="B105" s="21"/>
      <c r="C105" s="22"/>
    </row>
    <row r="111" spans="1:3" x14ac:dyDescent="0.2">
      <c r="A111" s="21"/>
      <c r="B111" s="21"/>
      <c r="C111" s="22"/>
    </row>
    <row r="112" spans="1:3" x14ac:dyDescent="0.2">
      <c r="A112" s="21"/>
      <c r="B112" s="21"/>
      <c r="C112" s="22"/>
    </row>
    <row r="113" spans="1:3" x14ac:dyDescent="0.2">
      <c r="A113" s="21"/>
      <c r="B113" s="21"/>
      <c r="C113" s="22"/>
    </row>
    <row r="143" spans="1:3" x14ac:dyDescent="0.2">
      <c r="A143" s="21"/>
      <c r="B143" s="21"/>
      <c r="C143" s="22"/>
    </row>
    <row r="204" spans="1:3" x14ac:dyDescent="0.2">
      <c r="A204" s="21"/>
      <c r="B204" s="21"/>
      <c r="C204" s="22"/>
    </row>
    <row r="231" spans="1:3" x14ac:dyDescent="0.2">
      <c r="A231" s="21"/>
      <c r="B231" s="21"/>
      <c r="C231" s="22"/>
    </row>
    <row r="256" spans="1:3" x14ac:dyDescent="0.2">
      <c r="A256" s="21"/>
      <c r="B256" s="21"/>
      <c r="C256" s="22"/>
    </row>
    <row r="257" spans="1:3" x14ac:dyDescent="0.2">
      <c r="A257" s="21"/>
      <c r="B257" s="21"/>
      <c r="C257" s="22"/>
    </row>
    <row r="269" spans="1:3" x14ac:dyDescent="0.2">
      <c r="A269" s="21"/>
      <c r="B269" s="21"/>
      <c r="C269" s="22"/>
    </row>
    <row r="270" spans="1:3" x14ac:dyDescent="0.2">
      <c r="A270" s="21"/>
      <c r="B270" s="21"/>
      <c r="C270" s="22"/>
    </row>
    <row r="271" spans="1:3" x14ac:dyDescent="0.2">
      <c r="A271" s="21"/>
      <c r="B271" s="21"/>
      <c r="C271" s="22"/>
    </row>
    <row r="272" spans="1:3" x14ac:dyDescent="0.2">
      <c r="A272" s="21"/>
      <c r="B272" s="21"/>
      <c r="C272" s="22"/>
    </row>
    <row r="273" spans="1:3" x14ac:dyDescent="0.2">
      <c r="A273" s="21"/>
      <c r="B273" s="21"/>
      <c r="C273" s="22"/>
    </row>
    <row r="274" spans="1:3" x14ac:dyDescent="0.2">
      <c r="A274" s="21"/>
      <c r="B274" s="21"/>
      <c r="C274" s="22"/>
    </row>
    <row r="275" spans="1:3" x14ac:dyDescent="0.2">
      <c r="A275" s="21"/>
      <c r="B275" s="21"/>
      <c r="C275" s="22"/>
    </row>
    <row r="276" spans="1:3" x14ac:dyDescent="0.2">
      <c r="A276" s="21"/>
      <c r="B276" s="21"/>
      <c r="C276" s="22"/>
    </row>
    <row r="277" spans="1:3" x14ac:dyDescent="0.2">
      <c r="A277" s="21"/>
      <c r="B277" s="21"/>
      <c r="C277" s="22"/>
    </row>
    <row r="278" spans="1:3" x14ac:dyDescent="0.2">
      <c r="A278" s="21"/>
      <c r="B278" s="21"/>
      <c r="C278" s="22"/>
    </row>
    <row r="279" spans="1:3" x14ac:dyDescent="0.2">
      <c r="A279" s="21"/>
      <c r="B279" s="21"/>
      <c r="C279" s="22"/>
    </row>
    <row r="280" spans="1:3" x14ac:dyDescent="0.2">
      <c r="A280" s="21"/>
      <c r="B280" s="21"/>
      <c r="C280" s="22"/>
    </row>
    <row r="281" spans="1:3" x14ac:dyDescent="0.2">
      <c r="A281" s="21"/>
      <c r="B281" s="21"/>
      <c r="C281" s="22"/>
    </row>
    <row r="282" spans="1:3" x14ac:dyDescent="0.2">
      <c r="A282" s="21"/>
      <c r="B282" s="21"/>
      <c r="C282" s="22"/>
    </row>
    <row r="283" spans="1:3" x14ac:dyDescent="0.2">
      <c r="A283" s="21"/>
      <c r="B283" s="21"/>
      <c r="C283" s="22"/>
    </row>
    <row r="293" spans="1:3" x14ac:dyDescent="0.2">
      <c r="A293" s="21"/>
      <c r="B293" s="21"/>
      <c r="C293" s="22"/>
    </row>
    <row r="294" spans="1:3" x14ac:dyDescent="0.2">
      <c r="A294" s="21"/>
      <c r="B294" s="21"/>
      <c r="C294" s="22"/>
    </row>
    <row r="317" spans="1:3" x14ac:dyDescent="0.2">
      <c r="A317" s="21"/>
      <c r="B317" s="21"/>
      <c r="C317" s="22"/>
    </row>
    <row r="327" spans="1:3" x14ac:dyDescent="0.2">
      <c r="A327" s="21"/>
      <c r="B327" s="21"/>
      <c r="C327" s="22"/>
    </row>
    <row r="328" spans="1:3" x14ac:dyDescent="0.2">
      <c r="A328" s="21"/>
      <c r="B328" s="21"/>
      <c r="C328" s="22"/>
    </row>
    <row r="329" spans="1:3" x14ac:dyDescent="0.2">
      <c r="A329" s="21"/>
      <c r="B329" s="21"/>
      <c r="C329" s="22"/>
    </row>
    <row r="389" spans="1:3" x14ac:dyDescent="0.2">
      <c r="A389" s="21"/>
      <c r="B389" s="21"/>
      <c r="C389" s="22"/>
    </row>
    <row r="408" spans="1:3" x14ac:dyDescent="0.2">
      <c r="A408" s="21"/>
      <c r="B408" s="21"/>
      <c r="C408" s="22"/>
    </row>
    <row r="409" spans="1:3" x14ac:dyDescent="0.2">
      <c r="A409" s="21"/>
      <c r="B409" s="21"/>
      <c r="C409" s="22"/>
    </row>
    <row r="410" spans="1:3" x14ac:dyDescent="0.2">
      <c r="A410" s="21"/>
      <c r="B410" s="21"/>
      <c r="C410" s="22"/>
    </row>
    <row r="411" spans="1:3" x14ac:dyDescent="0.2">
      <c r="A411" s="21"/>
      <c r="B411" s="21"/>
      <c r="C411" s="22"/>
    </row>
    <row r="412" spans="1:3" x14ac:dyDescent="0.2">
      <c r="A412" s="21"/>
      <c r="B412" s="21"/>
      <c r="C412" s="22"/>
    </row>
    <row r="413" spans="1:3" x14ac:dyDescent="0.2">
      <c r="A413" s="21"/>
      <c r="B413" s="21"/>
      <c r="C413" s="22"/>
    </row>
    <row r="414" spans="1:3" x14ac:dyDescent="0.2">
      <c r="A414" s="21"/>
      <c r="B414" s="21"/>
      <c r="C414" s="22"/>
    </row>
    <row r="415" spans="1:3" x14ac:dyDescent="0.2">
      <c r="A415" s="21"/>
      <c r="B415" s="21"/>
      <c r="C415" s="22"/>
    </row>
    <row r="416" spans="1:3" x14ac:dyDescent="0.2">
      <c r="A416" s="21"/>
      <c r="B416" s="21"/>
      <c r="C416" s="22"/>
    </row>
    <row r="417" spans="1:3" x14ac:dyDescent="0.2">
      <c r="A417" s="21"/>
      <c r="B417" s="21"/>
      <c r="C417" s="22"/>
    </row>
    <row r="418" spans="1:3" x14ac:dyDescent="0.2">
      <c r="A418" s="21"/>
      <c r="B418" s="21"/>
      <c r="C418" s="22"/>
    </row>
    <row r="419" spans="1:3" x14ac:dyDescent="0.2">
      <c r="A419" s="21"/>
      <c r="B419" s="21"/>
      <c r="C419" s="22"/>
    </row>
    <row r="420" spans="1:3" x14ac:dyDescent="0.2">
      <c r="A420" s="21"/>
      <c r="B420" s="21"/>
      <c r="C420" s="22"/>
    </row>
    <row r="421" spans="1:3" x14ac:dyDescent="0.2">
      <c r="A421" s="21"/>
      <c r="B421" s="21"/>
      <c r="C421" s="22"/>
    </row>
    <row r="422" spans="1:3" x14ac:dyDescent="0.2">
      <c r="A422" s="21"/>
      <c r="B422" s="21"/>
      <c r="C422" s="22"/>
    </row>
    <row r="423" spans="1:3" x14ac:dyDescent="0.2">
      <c r="A423" s="21"/>
      <c r="B423" s="21"/>
      <c r="C423" s="22"/>
    </row>
    <row r="424" spans="1:3" x14ac:dyDescent="0.2">
      <c r="A424" s="21"/>
      <c r="B424" s="21"/>
      <c r="C424" s="22"/>
    </row>
    <row r="425" spans="1:3" x14ac:dyDescent="0.2">
      <c r="A425" s="21"/>
      <c r="B425" s="21"/>
      <c r="C425" s="22"/>
    </row>
    <row r="426" spans="1:3" x14ac:dyDescent="0.2">
      <c r="A426" s="21"/>
      <c r="B426" s="21"/>
      <c r="C426" s="22"/>
    </row>
    <row r="427" spans="1:3" x14ac:dyDescent="0.2">
      <c r="A427" s="21"/>
      <c r="B427" s="21"/>
      <c r="C427" s="22"/>
    </row>
    <row r="428" spans="1:3" x14ac:dyDescent="0.2">
      <c r="A428" s="21"/>
      <c r="B428" s="21"/>
      <c r="C428" s="22"/>
    </row>
    <row r="429" spans="1:3" x14ac:dyDescent="0.2">
      <c r="A429" s="21"/>
      <c r="B429" s="21"/>
      <c r="C429" s="22"/>
    </row>
    <row r="430" spans="1:3" x14ac:dyDescent="0.2">
      <c r="A430" s="21"/>
      <c r="B430" s="21"/>
      <c r="C430" s="22"/>
    </row>
    <row r="438" spans="1:3" x14ac:dyDescent="0.2">
      <c r="A438" s="21"/>
      <c r="B438" s="21"/>
      <c r="C438" s="22"/>
    </row>
    <row r="448" spans="1:3" x14ac:dyDescent="0.2">
      <c r="A448" s="21"/>
      <c r="B448" s="21"/>
      <c r="C448" s="22"/>
    </row>
    <row r="449" spans="1:3" x14ac:dyDescent="0.2">
      <c r="A449" s="21"/>
      <c r="B449" s="21"/>
      <c r="C449" s="22"/>
    </row>
    <row r="450" spans="1:3" x14ac:dyDescent="0.2">
      <c r="A450" s="21"/>
      <c r="B450" s="21"/>
      <c r="C450" s="22"/>
    </row>
    <row r="451" spans="1:3" x14ac:dyDescent="0.2">
      <c r="A451" s="21"/>
      <c r="B451" s="21"/>
      <c r="C451" s="22"/>
    </row>
    <row r="452" spans="1:3" x14ac:dyDescent="0.2">
      <c r="A452" s="21"/>
      <c r="B452" s="21"/>
      <c r="C452" s="22"/>
    </row>
    <row r="453" spans="1:3" x14ac:dyDescent="0.2">
      <c r="A453" s="21"/>
      <c r="B453" s="21"/>
      <c r="C453" s="22"/>
    </row>
    <row r="454" spans="1:3" x14ac:dyDescent="0.2">
      <c r="A454" s="21"/>
      <c r="B454" s="21"/>
      <c r="C454" s="22"/>
    </row>
    <row r="455" spans="1:3" x14ac:dyDescent="0.2">
      <c r="A455" s="21"/>
      <c r="B455" s="21"/>
      <c r="C455" s="22"/>
    </row>
    <row r="456" spans="1:3" x14ac:dyDescent="0.2">
      <c r="A456" s="21"/>
      <c r="B456" s="21"/>
      <c r="C456" s="22"/>
    </row>
    <row r="457" spans="1:3" x14ac:dyDescent="0.2">
      <c r="A457" s="21"/>
      <c r="B457" s="21"/>
      <c r="C457" s="22"/>
    </row>
    <row r="482" spans="1:3" x14ac:dyDescent="0.2">
      <c r="A482" s="21"/>
      <c r="B482" s="21"/>
      <c r="C482" s="22"/>
    </row>
  </sheetData>
  <mergeCells count="5">
    <mergeCell ref="A1:C1"/>
    <mergeCell ref="A2:C2"/>
    <mergeCell ref="A4:A7"/>
    <mergeCell ref="B4:B7"/>
    <mergeCell ref="C4:C7"/>
  </mergeCells>
  <pageMargins left="0.70866141732283472" right="0.70866141732283472" top="0.74803149606299213" bottom="0.74803149606299213" header="0.31496062992125984" footer="0.31496062992125984"/>
  <pageSetup paperSize="9" scale="85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06"/>
  <sheetViews>
    <sheetView workbookViewId="0">
      <selection activeCell="M15" sqref="M15"/>
    </sheetView>
  </sheetViews>
  <sheetFormatPr defaultRowHeight="12.75" x14ac:dyDescent="0.2"/>
  <cols>
    <col min="1" max="1" width="60.7109375" style="43" customWidth="1"/>
    <col min="2" max="2" width="5" style="54" customWidth="1"/>
    <col min="3" max="4" width="3.28515625" style="54" customWidth="1"/>
    <col min="5" max="5" width="11.85546875" style="54" bestFit="1" customWidth="1"/>
    <col min="6" max="6" width="3.5703125" style="54" bestFit="1" customWidth="1"/>
    <col min="7" max="8" width="15.7109375" style="43" customWidth="1"/>
    <col min="9" max="200" width="9.140625" style="43" customWidth="1"/>
    <col min="201" max="16384" width="9.140625" style="43"/>
  </cols>
  <sheetData>
    <row r="1" spans="1:8" s="27" customFormat="1" ht="18.75" x14ac:dyDescent="0.3">
      <c r="A1" s="23"/>
      <c r="B1" s="24"/>
      <c r="C1" s="25"/>
      <c r="D1" s="25"/>
      <c r="E1" s="25"/>
      <c r="F1" s="25"/>
      <c r="G1" s="26"/>
      <c r="H1" s="26" t="s">
        <v>646</v>
      </c>
    </row>
    <row r="2" spans="1:8" s="27" customFormat="1" ht="8.25" customHeight="1" x14ac:dyDescent="0.3">
      <c r="A2" s="28"/>
      <c r="B2" s="24"/>
      <c r="C2" s="24"/>
      <c r="D2" s="24"/>
      <c r="E2" s="24"/>
      <c r="F2" s="24"/>
      <c r="G2" s="29"/>
      <c r="H2" s="29"/>
    </row>
    <row r="3" spans="1:8" s="27" customFormat="1" ht="18.75" x14ac:dyDescent="0.3">
      <c r="A3" s="96" t="s">
        <v>647</v>
      </c>
      <c r="B3" s="96"/>
      <c r="C3" s="96"/>
      <c r="D3" s="96"/>
      <c r="E3" s="96"/>
      <c r="F3" s="96"/>
      <c r="G3" s="96"/>
      <c r="H3" s="96"/>
    </row>
    <row r="4" spans="1:8" s="27" customFormat="1" ht="18.75" x14ac:dyDescent="0.3">
      <c r="A4" s="97" t="s">
        <v>617</v>
      </c>
      <c r="B4" s="97"/>
      <c r="C4" s="97"/>
      <c r="D4" s="97"/>
      <c r="E4" s="97"/>
      <c r="F4" s="97"/>
      <c r="G4" s="97"/>
      <c r="H4" s="97"/>
    </row>
    <row r="5" spans="1:8" s="33" customFormat="1" x14ac:dyDescent="0.2">
      <c r="A5" s="30"/>
      <c r="B5" s="31"/>
      <c r="C5" s="31"/>
      <c r="D5" s="31"/>
      <c r="E5" s="31"/>
      <c r="F5" s="31"/>
      <c r="G5" s="32"/>
      <c r="H5" s="32" t="s">
        <v>613</v>
      </c>
    </row>
    <row r="6" spans="1:8" s="33" customFormat="1" ht="41.25" customHeight="1" x14ac:dyDescent="0.2">
      <c r="A6" s="34" t="s">
        <v>612</v>
      </c>
      <c r="B6" s="98" t="s">
        <v>618</v>
      </c>
      <c r="C6" s="98"/>
      <c r="D6" s="98"/>
      <c r="E6" s="98"/>
      <c r="F6" s="98"/>
      <c r="G6" s="35" t="s">
        <v>648</v>
      </c>
      <c r="H6" s="35" t="s">
        <v>649</v>
      </c>
    </row>
    <row r="7" spans="1:8" s="33" customFormat="1" ht="15.75" customHeight="1" x14ac:dyDescent="0.2">
      <c r="A7" s="36">
        <v>1</v>
      </c>
      <c r="B7" s="99">
        <v>2</v>
      </c>
      <c r="C7" s="99"/>
      <c r="D7" s="99"/>
      <c r="E7" s="99"/>
      <c r="F7" s="99"/>
      <c r="G7" s="37">
        <v>3</v>
      </c>
      <c r="H7" s="37">
        <v>4</v>
      </c>
    </row>
    <row r="8" spans="1:8" x14ac:dyDescent="0.2">
      <c r="A8" s="38" t="s">
        <v>650</v>
      </c>
      <c r="B8" s="39"/>
      <c r="C8" s="40"/>
      <c r="D8" s="40"/>
      <c r="E8" s="40"/>
      <c r="F8" s="41"/>
      <c r="G8" s="42">
        <f>G9+G22+G151+G185+G219+G405+G460+G547+G577+G606+G618+G679+G733+G787+G846+G903+G957+G1008+G1062</f>
        <v>1480687475.4499996</v>
      </c>
      <c r="H8" s="42">
        <f>H9+H22+H151+H185+H219+H405+H460+H547+H577+H606+H618+H679+H733+H787+H846+H903+H957+H1008+H1062</f>
        <v>1515137358.5100002</v>
      </c>
    </row>
    <row r="9" spans="1:8" ht="26.25" customHeight="1" x14ac:dyDescent="0.2">
      <c r="A9" s="44" t="s">
        <v>611</v>
      </c>
      <c r="B9" s="45">
        <v>700</v>
      </c>
      <c r="C9" s="46">
        <v>0</v>
      </c>
      <c r="D9" s="46">
        <v>0</v>
      </c>
      <c r="E9" s="47" t="s">
        <v>0</v>
      </c>
      <c r="F9" s="48">
        <v>0</v>
      </c>
      <c r="G9" s="49">
        <v>2926710</v>
      </c>
      <c r="H9" s="49">
        <v>2926710</v>
      </c>
    </row>
    <row r="10" spans="1:8" x14ac:dyDescent="0.2">
      <c r="A10" s="44" t="s">
        <v>71</v>
      </c>
      <c r="B10" s="45">
        <v>700</v>
      </c>
      <c r="C10" s="46">
        <v>1</v>
      </c>
      <c r="D10" s="46">
        <v>0</v>
      </c>
      <c r="E10" s="47" t="s">
        <v>0</v>
      </c>
      <c r="F10" s="48">
        <v>0</v>
      </c>
      <c r="G10" s="49">
        <v>2926710</v>
      </c>
      <c r="H10" s="49">
        <v>2926710</v>
      </c>
    </row>
    <row r="11" spans="1:8" ht="38.25" x14ac:dyDescent="0.2">
      <c r="A11" s="44" t="s">
        <v>610</v>
      </c>
      <c r="B11" s="45">
        <v>700</v>
      </c>
      <c r="C11" s="46">
        <v>1</v>
      </c>
      <c r="D11" s="46">
        <v>3</v>
      </c>
      <c r="E11" s="47" t="s">
        <v>0</v>
      </c>
      <c r="F11" s="48">
        <v>0</v>
      </c>
      <c r="G11" s="49">
        <v>2926710</v>
      </c>
      <c r="H11" s="49">
        <v>2926710</v>
      </c>
    </row>
    <row r="12" spans="1:8" ht="25.5" x14ac:dyDescent="0.2">
      <c r="A12" s="44" t="s">
        <v>118</v>
      </c>
      <c r="B12" s="45">
        <v>700</v>
      </c>
      <c r="C12" s="46">
        <v>1</v>
      </c>
      <c r="D12" s="46">
        <v>3</v>
      </c>
      <c r="E12" s="47" t="s">
        <v>117</v>
      </c>
      <c r="F12" s="48">
        <v>0</v>
      </c>
      <c r="G12" s="49">
        <v>2926710</v>
      </c>
      <c r="H12" s="49">
        <v>2926710</v>
      </c>
    </row>
    <row r="13" spans="1:8" x14ac:dyDescent="0.2">
      <c r="A13" s="44" t="s">
        <v>609</v>
      </c>
      <c r="B13" s="45">
        <v>700</v>
      </c>
      <c r="C13" s="46">
        <v>1</v>
      </c>
      <c r="D13" s="46">
        <v>3</v>
      </c>
      <c r="E13" s="47" t="s">
        <v>608</v>
      </c>
      <c r="F13" s="48">
        <v>0</v>
      </c>
      <c r="G13" s="49">
        <v>2926710</v>
      </c>
      <c r="H13" s="49">
        <v>2926710</v>
      </c>
    </row>
    <row r="14" spans="1:8" x14ac:dyDescent="0.2">
      <c r="A14" s="44" t="s">
        <v>69</v>
      </c>
      <c r="B14" s="45">
        <v>700</v>
      </c>
      <c r="C14" s="46">
        <v>1</v>
      </c>
      <c r="D14" s="46">
        <v>3</v>
      </c>
      <c r="E14" s="47" t="s">
        <v>607</v>
      </c>
      <c r="F14" s="48">
        <v>0</v>
      </c>
      <c r="G14" s="49">
        <v>571800</v>
      </c>
      <c r="H14" s="49">
        <v>571800</v>
      </c>
    </row>
    <row r="15" spans="1:8" ht="51" x14ac:dyDescent="0.2">
      <c r="A15" s="44" t="s">
        <v>48</v>
      </c>
      <c r="B15" s="45">
        <v>700</v>
      </c>
      <c r="C15" s="46">
        <v>1</v>
      </c>
      <c r="D15" s="46">
        <v>3</v>
      </c>
      <c r="E15" s="47" t="s">
        <v>607</v>
      </c>
      <c r="F15" s="48" t="s">
        <v>47</v>
      </c>
      <c r="G15" s="49">
        <v>77560.17</v>
      </c>
      <c r="H15" s="49">
        <v>77560.17</v>
      </c>
    </row>
    <row r="16" spans="1:8" ht="25.5" x14ac:dyDescent="0.2">
      <c r="A16" s="44" t="s">
        <v>3</v>
      </c>
      <c r="B16" s="45">
        <v>700</v>
      </c>
      <c r="C16" s="46">
        <v>1</v>
      </c>
      <c r="D16" s="46">
        <v>3</v>
      </c>
      <c r="E16" s="47" t="s">
        <v>607</v>
      </c>
      <c r="F16" s="48" t="s">
        <v>1</v>
      </c>
      <c r="G16" s="49">
        <v>493739.83</v>
      </c>
      <c r="H16" s="49">
        <v>493739.83</v>
      </c>
    </row>
    <row r="17" spans="1:8" x14ac:dyDescent="0.2">
      <c r="A17" s="44" t="s">
        <v>68</v>
      </c>
      <c r="B17" s="45">
        <v>700</v>
      </c>
      <c r="C17" s="46">
        <v>1</v>
      </c>
      <c r="D17" s="46">
        <v>3</v>
      </c>
      <c r="E17" s="47" t="s">
        <v>607</v>
      </c>
      <c r="F17" s="48" t="s">
        <v>66</v>
      </c>
      <c r="G17" s="49">
        <v>500</v>
      </c>
      <c r="H17" s="49">
        <v>500</v>
      </c>
    </row>
    <row r="18" spans="1:8" ht="25.5" x14ac:dyDescent="0.2">
      <c r="A18" s="44" t="s">
        <v>65</v>
      </c>
      <c r="B18" s="45">
        <v>700</v>
      </c>
      <c r="C18" s="46">
        <v>1</v>
      </c>
      <c r="D18" s="46">
        <v>3</v>
      </c>
      <c r="E18" s="47" t="s">
        <v>606</v>
      </c>
      <c r="F18" s="48">
        <v>0</v>
      </c>
      <c r="G18" s="49">
        <v>2329230</v>
      </c>
      <c r="H18" s="49">
        <v>2329230</v>
      </c>
    </row>
    <row r="19" spans="1:8" ht="51" x14ac:dyDescent="0.2">
      <c r="A19" s="44" t="s">
        <v>48</v>
      </c>
      <c r="B19" s="45">
        <v>700</v>
      </c>
      <c r="C19" s="46">
        <v>1</v>
      </c>
      <c r="D19" s="46">
        <v>3</v>
      </c>
      <c r="E19" s="47" t="s">
        <v>606</v>
      </c>
      <c r="F19" s="48" t="s">
        <v>47</v>
      </c>
      <c r="G19" s="49">
        <v>2329230</v>
      </c>
      <c r="H19" s="49">
        <v>2329230</v>
      </c>
    </row>
    <row r="20" spans="1:8" x14ac:dyDescent="0.2">
      <c r="A20" s="44" t="s">
        <v>63</v>
      </c>
      <c r="B20" s="45">
        <v>700</v>
      </c>
      <c r="C20" s="46">
        <v>1</v>
      </c>
      <c r="D20" s="46">
        <v>3</v>
      </c>
      <c r="E20" s="47" t="s">
        <v>605</v>
      </c>
      <c r="F20" s="48">
        <v>0</v>
      </c>
      <c r="G20" s="49">
        <v>25680</v>
      </c>
      <c r="H20" s="49">
        <v>25680</v>
      </c>
    </row>
    <row r="21" spans="1:8" ht="25.5" x14ac:dyDescent="0.2">
      <c r="A21" s="44" t="s">
        <v>3</v>
      </c>
      <c r="B21" s="45">
        <v>700</v>
      </c>
      <c r="C21" s="46">
        <v>1</v>
      </c>
      <c r="D21" s="46">
        <v>3</v>
      </c>
      <c r="E21" s="47" t="s">
        <v>605</v>
      </c>
      <c r="F21" s="48" t="s">
        <v>1</v>
      </c>
      <c r="G21" s="49">
        <v>25680</v>
      </c>
      <c r="H21" s="49">
        <v>25680</v>
      </c>
    </row>
    <row r="22" spans="1:8" ht="25.5" x14ac:dyDescent="0.2">
      <c r="A22" s="44" t="s">
        <v>604</v>
      </c>
      <c r="B22" s="45">
        <v>701</v>
      </c>
      <c r="C22" s="46">
        <v>0</v>
      </c>
      <c r="D22" s="46">
        <v>0</v>
      </c>
      <c r="E22" s="47" t="s">
        <v>0</v>
      </c>
      <c r="F22" s="48">
        <v>0</v>
      </c>
      <c r="G22" s="49">
        <f>82564277.42+8</f>
        <v>82564285.420000002</v>
      </c>
      <c r="H22" s="49">
        <v>82565365.040000007</v>
      </c>
    </row>
    <row r="23" spans="1:8" x14ac:dyDescent="0.2">
      <c r="A23" s="44" t="s">
        <v>71</v>
      </c>
      <c r="B23" s="45">
        <v>701</v>
      </c>
      <c r="C23" s="46">
        <v>1</v>
      </c>
      <c r="D23" s="46">
        <v>0</v>
      </c>
      <c r="E23" s="47" t="s">
        <v>0</v>
      </c>
      <c r="F23" s="48">
        <v>0</v>
      </c>
      <c r="G23" s="49">
        <f>74130641.49+8</f>
        <v>74130649.489999995</v>
      </c>
      <c r="H23" s="49">
        <v>74129177.620000005</v>
      </c>
    </row>
    <row r="24" spans="1:8" ht="25.5" x14ac:dyDescent="0.2">
      <c r="A24" s="44" t="s">
        <v>603</v>
      </c>
      <c r="B24" s="45">
        <v>701</v>
      </c>
      <c r="C24" s="46">
        <v>1</v>
      </c>
      <c r="D24" s="46">
        <v>2</v>
      </c>
      <c r="E24" s="47" t="s">
        <v>0</v>
      </c>
      <c r="F24" s="48">
        <v>0</v>
      </c>
      <c r="G24" s="49">
        <v>1561768</v>
      </c>
      <c r="H24" s="49">
        <v>1561768</v>
      </c>
    </row>
    <row r="25" spans="1:8" ht="38.25" x14ac:dyDescent="0.2">
      <c r="A25" s="44" t="s">
        <v>29</v>
      </c>
      <c r="B25" s="45">
        <v>701</v>
      </c>
      <c r="C25" s="46">
        <v>1</v>
      </c>
      <c r="D25" s="46">
        <v>2</v>
      </c>
      <c r="E25" s="47" t="s">
        <v>28</v>
      </c>
      <c r="F25" s="48">
        <v>0</v>
      </c>
      <c r="G25" s="49">
        <v>1561768</v>
      </c>
      <c r="H25" s="49">
        <v>1561768</v>
      </c>
    </row>
    <row r="26" spans="1:8" ht="51" x14ac:dyDescent="0.2">
      <c r="A26" s="44" t="s">
        <v>53</v>
      </c>
      <c r="B26" s="45">
        <v>701</v>
      </c>
      <c r="C26" s="46">
        <v>1</v>
      </c>
      <c r="D26" s="46">
        <v>2</v>
      </c>
      <c r="E26" s="47" t="s">
        <v>52</v>
      </c>
      <c r="F26" s="48">
        <v>0</v>
      </c>
      <c r="G26" s="49">
        <v>1561768</v>
      </c>
      <c r="H26" s="49">
        <v>1561768</v>
      </c>
    </row>
    <row r="27" spans="1:8" x14ac:dyDescent="0.2">
      <c r="A27" s="44" t="s">
        <v>51</v>
      </c>
      <c r="B27" s="45">
        <v>701</v>
      </c>
      <c r="C27" s="46">
        <v>1</v>
      </c>
      <c r="D27" s="46">
        <v>2</v>
      </c>
      <c r="E27" s="47" t="s">
        <v>50</v>
      </c>
      <c r="F27" s="48">
        <v>0</v>
      </c>
      <c r="G27" s="49">
        <v>1561768</v>
      </c>
      <c r="H27" s="49">
        <v>1561768</v>
      </c>
    </row>
    <row r="28" spans="1:8" x14ac:dyDescent="0.2">
      <c r="A28" s="44" t="s">
        <v>69</v>
      </c>
      <c r="B28" s="45">
        <v>701</v>
      </c>
      <c r="C28" s="46">
        <v>1</v>
      </c>
      <c r="D28" s="46">
        <v>2</v>
      </c>
      <c r="E28" s="47" t="s">
        <v>67</v>
      </c>
      <c r="F28" s="48">
        <v>0</v>
      </c>
      <c r="G28" s="49">
        <v>41550</v>
      </c>
      <c r="H28" s="49">
        <v>41550</v>
      </c>
    </row>
    <row r="29" spans="1:8" ht="51" x14ac:dyDescent="0.2">
      <c r="A29" s="44" t="s">
        <v>48</v>
      </c>
      <c r="B29" s="45">
        <v>701</v>
      </c>
      <c r="C29" s="46">
        <v>1</v>
      </c>
      <c r="D29" s="46">
        <v>2</v>
      </c>
      <c r="E29" s="47" t="s">
        <v>67</v>
      </c>
      <c r="F29" s="48" t="s">
        <v>47</v>
      </c>
      <c r="G29" s="49">
        <v>41550</v>
      </c>
      <c r="H29" s="49">
        <v>41550</v>
      </c>
    </row>
    <row r="30" spans="1:8" ht="25.5" x14ac:dyDescent="0.2">
      <c r="A30" s="44" t="s">
        <v>65</v>
      </c>
      <c r="B30" s="45">
        <v>701</v>
      </c>
      <c r="C30" s="46">
        <v>1</v>
      </c>
      <c r="D30" s="46">
        <v>2</v>
      </c>
      <c r="E30" s="47" t="s">
        <v>64</v>
      </c>
      <c r="F30" s="48">
        <v>0</v>
      </c>
      <c r="G30" s="49">
        <v>1520218</v>
      </c>
      <c r="H30" s="49">
        <v>1520218</v>
      </c>
    </row>
    <row r="31" spans="1:8" ht="51" x14ac:dyDescent="0.2">
      <c r="A31" s="44" t="s">
        <v>48</v>
      </c>
      <c r="B31" s="45">
        <v>701</v>
      </c>
      <c r="C31" s="46">
        <v>1</v>
      </c>
      <c r="D31" s="46">
        <v>2</v>
      </c>
      <c r="E31" s="47" t="s">
        <v>64</v>
      </c>
      <c r="F31" s="48" t="s">
        <v>47</v>
      </c>
      <c r="G31" s="49">
        <v>1520218</v>
      </c>
      <c r="H31" s="49">
        <v>1520218</v>
      </c>
    </row>
    <row r="32" spans="1:8" ht="38.25" x14ac:dyDescent="0.2">
      <c r="A32" s="44" t="s">
        <v>70</v>
      </c>
      <c r="B32" s="45">
        <v>701</v>
      </c>
      <c r="C32" s="46">
        <v>1</v>
      </c>
      <c r="D32" s="46">
        <v>4</v>
      </c>
      <c r="E32" s="47" t="s">
        <v>0</v>
      </c>
      <c r="F32" s="48">
        <v>0</v>
      </c>
      <c r="G32" s="49">
        <f>39680208.69+8</f>
        <v>39680216.689999998</v>
      </c>
      <c r="H32" s="49">
        <v>39680081.119999997</v>
      </c>
    </row>
    <row r="33" spans="1:8" ht="38.25" x14ac:dyDescent="0.2">
      <c r="A33" s="44" t="s">
        <v>29</v>
      </c>
      <c r="B33" s="45">
        <v>701</v>
      </c>
      <c r="C33" s="46">
        <v>1</v>
      </c>
      <c r="D33" s="46">
        <v>4</v>
      </c>
      <c r="E33" s="47" t="s">
        <v>28</v>
      </c>
      <c r="F33" s="48">
        <v>0</v>
      </c>
      <c r="G33" s="49">
        <f>39627208.69+8</f>
        <v>39627216.689999998</v>
      </c>
      <c r="H33" s="49">
        <v>39627081.119999997</v>
      </c>
    </row>
    <row r="34" spans="1:8" ht="51" x14ac:dyDescent="0.2">
      <c r="A34" s="44" t="s">
        <v>53</v>
      </c>
      <c r="B34" s="45">
        <v>701</v>
      </c>
      <c r="C34" s="46">
        <v>1</v>
      </c>
      <c r="D34" s="46">
        <v>4</v>
      </c>
      <c r="E34" s="47" t="s">
        <v>52</v>
      </c>
      <c r="F34" s="48">
        <v>0</v>
      </c>
      <c r="G34" s="49">
        <f>39627208.69+8</f>
        <v>39627216.689999998</v>
      </c>
      <c r="H34" s="49">
        <v>39627081.119999997</v>
      </c>
    </row>
    <row r="35" spans="1:8" x14ac:dyDescent="0.2">
      <c r="A35" s="44" t="s">
        <v>51</v>
      </c>
      <c r="B35" s="45">
        <v>701</v>
      </c>
      <c r="C35" s="46">
        <v>1</v>
      </c>
      <c r="D35" s="46">
        <v>4</v>
      </c>
      <c r="E35" s="47" t="s">
        <v>50</v>
      </c>
      <c r="F35" s="48">
        <v>0</v>
      </c>
      <c r="G35" s="49">
        <f>39627208.69+8</f>
        <v>39627216.689999998</v>
      </c>
      <c r="H35" s="49">
        <v>39627081.119999997</v>
      </c>
    </row>
    <row r="36" spans="1:8" x14ac:dyDescent="0.2">
      <c r="A36" s="44" t="s">
        <v>69</v>
      </c>
      <c r="B36" s="45">
        <v>701</v>
      </c>
      <c r="C36" s="46">
        <v>1</v>
      </c>
      <c r="D36" s="46">
        <v>4</v>
      </c>
      <c r="E36" s="47" t="s">
        <v>67</v>
      </c>
      <c r="F36" s="48">
        <v>0</v>
      </c>
      <c r="G36" s="49">
        <f>4576996.93+8</f>
        <v>4577004.93</v>
      </c>
      <c r="H36" s="49">
        <v>4576869.3600000003</v>
      </c>
    </row>
    <row r="37" spans="1:8" ht="51" x14ac:dyDescent="0.2">
      <c r="A37" s="44" t="s">
        <v>48</v>
      </c>
      <c r="B37" s="45">
        <v>701</v>
      </c>
      <c r="C37" s="46">
        <v>1</v>
      </c>
      <c r="D37" s="46">
        <v>4</v>
      </c>
      <c r="E37" s="47" t="s">
        <v>67</v>
      </c>
      <c r="F37" s="48" t="s">
        <v>47</v>
      </c>
      <c r="G37" s="49">
        <v>1202152</v>
      </c>
      <c r="H37" s="49">
        <v>1202152</v>
      </c>
    </row>
    <row r="38" spans="1:8" ht="25.5" x14ac:dyDescent="0.2">
      <c r="A38" s="44" t="s">
        <v>3</v>
      </c>
      <c r="B38" s="45">
        <v>701</v>
      </c>
      <c r="C38" s="46">
        <v>1</v>
      </c>
      <c r="D38" s="46">
        <v>4</v>
      </c>
      <c r="E38" s="47" t="s">
        <v>67</v>
      </c>
      <c r="F38" s="48" t="s">
        <v>1</v>
      </c>
      <c r="G38" s="49">
        <f>3334295.93+8</f>
        <v>3334303.93</v>
      </c>
      <c r="H38" s="49">
        <v>3334168.36</v>
      </c>
    </row>
    <row r="39" spans="1:8" x14ac:dyDescent="0.2">
      <c r="A39" s="44" t="s">
        <v>68</v>
      </c>
      <c r="B39" s="45">
        <v>701</v>
      </c>
      <c r="C39" s="46">
        <v>1</v>
      </c>
      <c r="D39" s="46">
        <v>4</v>
      </c>
      <c r="E39" s="47" t="s">
        <v>67</v>
      </c>
      <c r="F39" s="48" t="s">
        <v>66</v>
      </c>
      <c r="G39" s="49">
        <v>40549</v>
      </c>
      <c r="H39" s="49">
        <v>40549</v>
      </c>
    </row>
    <row r="40" spans="1:8" ht="25.5" x14ac:dyDescent="0.2">
      <c r="A40" s="44" t="s">
        <v>65</v>
      </c>
      <c r="B40" s="45">
        <v>701</v>
      </c>
      <c r="C40" s="46">
        <v>1</v>
      </c>
      <c r="D40" s="46">
        <v>4</v>
      </c>
      <c r="E40" s="47" t="s">
        <v>64</v>
      </c>
      <c r="F40" s="48">
        <v>0</v>
      </c>
      <c r="G40" s="49">
        <v>34056102</v>
      </c>
      <c r="H40" s="49">
        <v>34056102</v>
      </c>
    </row>
    <row r="41" spans="1:8" ht="51" x14ac:dyDescent="0.2">
      <c r="A41" s="44" t="s">
        <v>48</v>
      </c>
      <c r="B41" s="45">
        <v>701</v>
      </c>
      <c r="C41" s="46">
        <v>1</v>
      </c>
      <c r="D41" s="46">
        <v>4</v>
      </c>
      <c r="E41" s="47" t="s">
        <v>64</v>
      </c>
      <c r="F41" s="48" t="s">
        <v>47</v>
      </c>
      <c r="G41" s="49">
        <v>34056102</v>
      </c>
      <c r="H41" s="49">
        <v>34056102</v>
      </c>
    </row>
    <row r="42" spans="1:8" x14ac:dyDescent="0.2">
      <c r="A42" s="44" t="s">
        <v>63</v>
      </c>
      <c r="B42" s="45">
        <v>701</v>
      </c>
      <c r="C42" s="46">
        <v>1</v>
      </c>
      <c r="D42" s="46">
        <v>4</v>
      </c>
      <c r="E42" s="47" t="s">
        <v>62</v>
      </c>
      <c r="F42" s="48">
        <v>0</v>
      </c>
      <c r="G42" s="49">
        <v>160588</v>
      </c>
      <c r="H42" s="49">
        <v>160588</v>
      </c>
    </row>
    <row r="43" spans="1:8" ht="25.5" x14ac:dyDescent="0.2">
      <c r="A43" s="44" t="s">
        <v>3</v>
      </c>
      <c r="B43" s="45">
        <v>701</v>
      </c>
      <c r="C43" s="46">
        <v>1</v>
      </c>
      <c r="D43" s="46">
        <v>4</v>
      </c>
      <c r="E43" s="47" t="s">
        <v>62</v>
      </c>
      <c r="F43" s="48" t="s">
        <v>1</v>
      </c>
      <c r="G43" s="49">
        <v>160588</v>
      </c>
      <c r="H43" s="49">
        <v>160588</v>
      </c>
    </row>
    <row r="44" spans="1:8" ht="25.5" x14ac:dyDescent="0.2">
      <c r="A44" s="44" t="s">
        <v>602</v>
      </c>
      <c r="B44" s="45">
        <v>701</v>
      </c>
      <c r="C44" s="46">
        <v>1</v>
      </c>
      <c r="D44" s="46">
        <v>4</v>
      </c>
      <c r="E44" s="47" t="s">
        <v>601</v>
      </c>
      <c r="F44" s="48">
        <v>0</v>
      </c>
      <c r="G44" s="49">
        <v>833521.76</v>
      </c>
      <c r="H44" s="49">
        <v>833521.76</v>
      </c>
    </row>
    <row r="45" spans="1:8" ht="51" x14ac:dyDescent="0.2">
      <c r="A45" s="44" t="s">
        <v>48</v>
      </c>
      <c r="B45" s="45">
        <v>701</v>
      </c>
      <c r="C45" s="46">
        <v>1</v>
      </c>
      <c r="D45" s="46">
        <v>4</v>
      </c>
      <c r="E45" s="47" t="s">
        <v>601</v>
      </c>
      <c r="F45" s="48" t="s">
        <v>47</v>
      </c>
      <c r="G45" s="49">
        <v>833480.03</v>
      </c>
      <c r="H45" s="49">
        <v>833480.03</v>
      </c>
    </row>
    <row r="46" spans="1:8" ht="25.5" x14ac:dyDescent="0.2">
      <c r="A46" s="44" t="s">
        <v>3</v>
      </c>
      <c r="B46" s="45">
        <v>701</v>
      </c>
      <c r="C46" s="46">
        <v>1</v>
      </c>
      <c r="D46" s="46">
        <v>4</v>
      </c>
      <c r="E46" s="47" t="s">
        <v>601</v>
      </c>
      <c r="F46" s="48" t="s">
        <v>1</v>
      </c>
      <c r="G46" s="49">
        <v>41.73</v>
      </c>
      <c r="H46" s="49">
        <v>41.73</v>
      </c>
    </row>
    <row r="47" spans="1:8" ht="25.5" x14ac:dyDescent="0.2">
      <c r="A47" s="44" t="s">
        <v>61</v>
      </c>
      <c r="B47" s="45">
        <v>701</v>
      </c>
      <c r="C47" s="46">
        <v>1</v>
      </c>
      <c r="D47" s="46">
        <v>4</v>
      </c>
      <c r="E47" s="47" t="s">
        <v>60</v>
      </c>
      <c r="F47" s="48">
        <v>0</v>
      </c>
      <c r="G47" s="49">
        <v>53000</v>
      </c>
      <c r="H47" s="49">
        <v>53000</v>
      </c>
    </row>
    <row r="48" spans="1:8" ht="63.75" x14ac:dyDescent="0.2">
      <c r="A48" s="44" t="s">
        <v>59</v>
      </c>
      <c r="B48" s="45">
        <v>701</v>
      </c>
      <c r="C48" s="46">
        <v>1</v>
      </c>
      <c r="D48" s="46">
        <v>4</v>
      </c>
      <c r="E48" s="47" t="s">
        <v>58</v>
      </c>
      <c r="F48" s="48">
        <v>0</v>
      </c>
      <c r="G48" s="49">
        <v>53000</v>
      </c>
      <c r="H48" s="49">
        <v>53000</v>
      </c>
    </row>
    <row r="49" spans="1:8" ht="38.25" x14ac:dyDescent="0.2">
      <c r="A49" s="44" t="s">
        <v>57</v>
      </c>
      <c r="B49" s="45">
        <v>701</v>
      </c>
      <c r="C49" s="46">
        <v>1</v>
      </c>
      <c r="D49" s="46">
        <v>4</v>
      </c>
      <c r="E49" s="47" t="s">
        <v>56</v>
      </c>
      <c r="F49" s="48">
        <v>0</v>
      </c>
      <c r="G49" s="49">
        <v>53000</v>
      </c>
      <c r="H49" s="49">
        <v>53000</v>
      </c>
    </row>
    <row r="50" spans="1:8" ht="25.5" x14ac:dyDescent="0.2">
      <c r="A50" s="44" t="s">
        <v>3</v>
      </c>
      <c r="B50" s="45">
        <v>701</v>
      </c>
      <c r="C50" s="46">
        <v>1</v>
      </c>
      <c r="D50" s="46">
        <v>4</v>
      </c>
      <c r="E50" s="47" t="s">
        <v>56</v>
      </c>
      <c r="F50" s="48" t="s">
        <v>1</v>
      </c>
      <c r="G50" s="49">
        <v>53000</v>
      </c>
      <c r="H50" s="49">
        <v>53000</v>
      </c>
    </row>
    <row r="51" spans="1:8" x14ac:dyDescent="0.2">
      <c r="A51" s="44" t="s">
        <v>600</v>
      </c>
      <c r="B51" s="45">
        <v>701</v>
      </c>
      <c r="C51" s="46">
        <v>1</v>
      </c>
      <c r="D51" s="46">
        <v>5</v>
      </c>
      <c r="E51" s="47" t="s">
        <v>0</v>
      </c>
      <c r="F51" s="48">
        <v>0</v>
      </c>
      <c r="G51" s="49">
        <v>13317.35</v>
      </c>
      <c r="H51" s="49">
        <v>11981.05</v>
      </c>
    </row>
    <row r="52" spans="1:8" ht="38.25" x14ac:dyDescent="0.2">
      <c r="A52" s="44" t="s">
        <v>29</v>
      </c>
      <c r="B52" s="45">
        <v>701</v>
      </c>
      <c r="C52" s="46">
        <v>1</v>
      </c>
      <c r="D52" s="46">
        <v>5</v>
      </c>
      <c r="E52" s="47" t="s">
        <v>28</v>
      </c>
      <c r="F52" s="48">
        <v>0</v>
      </c>
      <c r="G52" s="49">
        <v>13317.35</v>
      </c>
      <c r="H52" s="49">
        <v>11981.05</v>
      </c>
    </row>
    <row r="53" spans="1:8" ht="51" x14ac:dyDescent="0.2">
      <c r="A53" s="44" t="s">
        <v>53</v>
      </c>
      <c r="B53" s="45">
        <v>701</v>
      </c>
      <c r="C53" s="46">
        <v>1</v>
      </c>
      <c r="D53" s="46">
        <v>5</v>
      </c>
      <c r="E53" s="47" t="s">
        <v>52</v>
      </c>
      <c r="F53" s="48">
        <v>0</v>
      </c>
      <c r="G53" s="49">
        <v>13317.35</v>
      </c>
      <c r="H53" s="49">
        <v>11981.05</v>
      </c>
    </row>
    <row r="54" spans="1:8" x14ac:dyDescent="0.2">
      <c r="A54" s="44" t="s">
        <v>51</v>
      </c>
      <c r="B54" s="45">
        <v>701</v>
      </c>
      <c r="C54" s="46">
        <v>1</v>
      </c>
      <c r="D54" s="46">
        <v>5</v>
      </c>
      <c r="E54" s="47" t="s">
        <v>50</v>
      </c>
      <c r="F54" s="48">
        <v>0</v>
      </c>
      <c r="G54" s="49">
        <v>13317.35</v>
      </c>
      <c r="H54" s="49">
        <v>11981.05</v>
      </c>
    </row>
    <row r="55" spans="1:8" ht="38.25" x14ac:dyDescent="0.2">
      <c r="A55" s="44" t="s">
        <v>599</v>
      </c>
      <c r="B55" s="45">
        <v>701</v>
      </c>
      <c r="C55" s="46">
        <v>1</v>
      </c>
      <c r="D55" s="46">
        <v>5</v>
      </c>
      <c r="E55" s="47" t="s">
        <v>598</v>
      </c>
      <c r="F55" s="48">
        <v>0</v>
      </c>
      <c r="G55" s="49">
        <v>13317.35</v>
      </c>
      <c r="H55" s="49">
        <v>11981.05</v>
      </c>
    </row>
    <row r="56" spans="1:8" ht="25.5" x14ac:dyDescent="0.2">
      <c r="A56" s="44" t="s">
        <v>3</v>
      </c>
      <c r="B56" s="45">
        <v>701</v>
      </c>
      <c r="C56" s="46">
        <v>1</v>
      </c>
      <c r="D56" s="46">
        <v>5</v>
      </c>
      <c r="E56" s="47" t="s">
        <v>598</v>
      </c>
      <c r="F56" s="48" t="s">
        <v>1</v>
      </c>
      <c r="G56" s="49">
        <v>13317.35</v>
      </c>
      <c r="H56" s="49">
        <v>11981.05</v>
      </c>
    </row>
    <row r="57" spans="1:8" x14ac:dyDescent="0.2">
      <c r="A57" s="44" t="s">
        <v>148</v>
      </c>
      <c r="B57" s="45">
        <v>701</v>
      </c>
      <c r="C57" s="46">
        <v>1</v>
      </c>
      <c r="D57" s="46">
        <v>13</v>
      </c>
      <c r="E57" s="47" t="s">
        <v>0</v>
      </c>
      <c r="F57" s="48">
        <v>0</v>
      </c>
      <c r="G57" s="49">
        <f>32875347.45-352773.54</f>
        <v>32522573.91</v>
      </c>
      <c r="H57" s="49">
        <v>32875347.449999999</v>
      </c>
    </row>
    <row r="58" spans="1:8" ht="25.5" x14ac:dyDescent="0.2">
      <c r="A58" s="44" t="s">
        <v>112</v>
      </c>
      <c r="B58" s="45">
        <v>701</v>
      </c>
      <c r="C58" s="46">
        <v>1</v>
      </c>
      <c r="D58" s="46">
        <v>13</v>
      </c>
      <c r="E58" s="47" t="s">
        <v>111</v>
      </c>
      <c r="F58" s="48">
        <v>0</v>
      </c>
      <c r="G58" s="49">
        <v>105263.16</v>
      </c>
      <c r="H58" s="49">
        <v>105263.16</v>
      </c>
    </row>
    <row r="59" spans="1:8" ht="25.5" x14ac:dyDescent="0.2">
      <c r="A59" s="44" t="s">
        <v>110</v>
      </c>
      <c r="B59" s="45">
        <v>701</v>
      </c>
      <c r="C59" s="46">
        <v>1</v>
      </c>
      <c r="D59" s="46">
        <v>13</v>
      </c>
      <c r="E59" s="47" t="s">
        <v>109</v>
      </c>
      <c r="F59" s="48">
        <v>0</v>
      </c>
      <c r="G59" s="49">
        <v>105263.16</v>
      </c>
      <c r="H59" s="49">
        <v>105263.16</v>
      </c>
    </row>
    <row r="60" spans="1:8" ht="25.5" x14ac:dyDescent="0.2">
      <c r="A60" s="44" t="s">
        <v>587</v>
      </c>
      <c r="B60" s="45">
        <v>701</v>
      </c>
      <c r="C60" s="46">
        <v>1</v>
      </c>
      <c r="D60" s="46">
        <v>13</v>
      </c>
      <c r="E60" s="47" t="s">
        <v>586</v>
      </c>
      <c r="F60" s="48">
        <v>0</v>
      </c>
      <c r="G60" s="49">
        <v>105263.16</v>
      </c>
      <c r="H60" s="49">
        <v>105263.16</v>
      </c>
    </row>
    <row r="61" spans="1:8" ht="25.5" x14ac:dyDescent="0.2">
      <c r="A61" s="44" t="s">
        <v>585</v>
      </c>
      <c r="B61" s="45">
        <v>701</v>
      </c>
      <c r="C61" s="46">
        <v>1</v>
      </c>
      <c r="D61" s="46">
        <v>13</v>
      </c>
      <c r="E61" s="47" t="s">
        <v>584</v>
      </c>
      <c r="F61" s="48">
        <v>0</v>
      </c>
      <c r="G61" s="49">
        <v>105263.16</v>
      </c>
      <c r="H61" s="49">
        <v>105263.16</v>
      </c>
    </row>
    <row r="62" spans="1:8" ht="25.5" x14ac:dyDescent="0.2">
      <c r="A62" s="44" t="s">
        <v>3</v>
      </c>
      <c r="B62" s="45">
        <v>701</v>
      </c>
      <c r="C62" s="46">
        <v>1</v>
      </c>
      <c r="D62" s="46">
        <v>13</v>
      </c>
      <c r="E62" s="47" t="s">
        <v>584</v>
      </c>
      <c r="F62" s="48" t="s">
        <v>1</v>
      </c>
      <c r="G62" s="49">
        <v>105263.16</v>
      </c>
      <c r="H62" s="49">
        <v>105263.16</v>
      </c>
    </row>
    <row r="63" spans="1:8" ht="76.5" x14ac:dyDescent="0.2">
      <c r="A63" s="44" t="s">
        <v>583</v>
      </c>
      <c r="B63" s="45">
        <v>701</v>
      </c>
      <c r="C63" s="46">
        <v>1</v>
      </c>
      <c r="D63" s="46">
        <v>13</v>
      </c>
      <c r="E63" s="47" t="s">
        <v>582</v>
      </c>
      <c r="F63" s="48">
        <v>0</v>
      </c>
      <c r="G63" s="49">
        <v>11430200</v>
      </c>
      <c r="H63" s="49">
        <v>11430200</v>
      </c>
    </row>
    <row r="64" spans="1:8" ht="25.5" x14ac:dyDescent="0.2">
      <c r="A64" s="44" t="s">
        <v>581</v>
      </c>
      <c r="B64" s="45">
        <v>701</v>
      </c>
      <c r="C64" s="46">
        <v>1</v>
      </c>
      <c r="D64" s="46">
        <v>13</v>
      </c>
      <c r="E64" s="47" t="s">
        <v>580</v>
      </c>
      <c r="F64" s="48">
        <v>0</v>
      </c>
      <c r="G64" s="49">
        <v>11430200</v>
      </c>
      <c r="H64" s="49">
        <v>11430200</v>
      </c>
    </row>
    <row r="65" spans="1:8" ht="38.25" x14ac:dyDescent="0.2">
      <c r="A65" s="44" t="s">
        <v>579</v>
      </c>
      <c r="B65" s="45">
        <v>701</v>
      </c>
      <c r="C65" s="46">
        <v>1</v>
      </c>
      <c r="D65" s="46">
        <v>13</v>
      </c>
      <c r="E65" s="47" t="s">
        <v>578</v>
      </c>
      <c r="F65" s="48">
        <v>0</v>
      </c>
      <c r="G65" s="49">
        <v>11430200</v>
      </c>
      <c r="H65" s="49">
        <v>11430200</v>
      </c>
    </row>
    <row r="66" spans="1:8" ht="25.5" x14ac:dyDescent="0.2">
      <c r="A66" s="44" t="s">
        <v>169</v>
      </c>
      <c r="B66" s="45">
        <v>701</v>
      </c>
      <c r="C66" s="46">
        <v>1</v>
      </c>
      <c r="D66" s="46">
        <v>13</v>
      </c>
      <c r="E66" s="47" t="s">
        <v>577</v>
      </c>
      <c r="F66" s="48">
        <v>0</v>
      </c>
      <c r="G66" s="49">
        <v>11430200</v>
      </c>
      <c r="H66" s="49">
        <v>11430200</v>
      </c>
    </row>
    <row r="67" spans="1:8" ht="51" x14ac:dyDescent="0.2">
      <c r="A67" s="44" t="s">
        <v>48</v>
      </c>
      <c r="B67" s="45">
        <v>701</v>
      </c>
      <c r="C67" s="46">
        <v>1</v>
      </c>
      <c r="D67" s="46">
        <v>13</v>
      </c>
      <c r="E67" s="47" t="s">
        <v>577</v>
      </c>
      <c r="F67" s="48" t="s">
        <v>47</v>
      </c>
      <c r="G67" s="49">
        <v>9626055</v>
      </c>
      <c r="H67" s="49">
        <v>9626055</v>
      </c>
    </row>
    <row r="68" spans="1:8" ht="25.5" x14ac:dyDescent="0.2">
      <c r="A68" s="44" t="s">
        <v>3</v>
      </c>
      <c r="B68" s="45">
        <v>701</v>
      </c>
      <c r="C68" s="46">
        <v>1</v>
      </c>
      <c r="D68" s="46">
        <v>13</v>
      </c>
      <c r="E68" s="47" t="s">
        <v>577</v>
      </c>
      <c r="F68" s="48" t="s">
        <v>1</v>
      </c>
      <c r="G68" s="49">
        <v>1587385</v>
      </c>
      <c r="H68" s="49">
        <v>1587385</v>
      </c>
    </row>
    <row r="69" spans="1:8" x14ac:dyDescent="0.2">
      <c r="A69" s="44" t="s">
        <v>68</v>
      </c>
      <c r="B69" s="45">
        <v>701</v>
      </c>
      <c r="C69" s="46">
        <v>1</v>
      </c>
      <c r="D69" s="46">
        <v>13</v>
      </c>
      <c r="E69" s="47" t="s">
        <v>577</v>
      </c>
      <c r="F69" s="48" t="s">
        <v>66</v>
      </c>
      <c r="G69" s="49">
        <v>216760</v>
      </c>
      <c r="H69" s="49">
        <v>216760</v>
      </c>
    </row>
    <row r="70" spans="1:8" ht="38.25" x14ac:dyDescent="0.2">
      <c r="A70" s="44" t="s">
        <v>29</v>
      </c>
      <c r="B70" s="45">
        <v>701</v>
      </c>
      <c r="C70" s="46">
        <v>1</v>
      </c>
      <c r="D70" s="46">
        <v>13</v>
      </c>
      <c r="E70" s="47" t="s">
        <v>28</v>
      </c>
      <c r="F70" s="48">
        <v>0</v>
      </c>
      <c r="G70" s="49">
        <v>18092725.25</v>
      </c>
      <c r="H70" s="49">
        <v>18092725.25</v>
      </c>
    </row>
    <row r="71" spans="1:8" ht="51" x14ac:dyDescent="0.2">
      <c r="A71" s="44" t="s">
        <v>53</v>
      </c>
      <c r="B71" s="45">
        <v>701</v>
      </c>
      <c r="C71" s="46">
        <v>1</v>
      </c>
      <c r="D71" s="46">
        <v>13</v>
      </c>
      <c r="E71" s="47" t="s">
        <v>52</v>
      </c>
      <c r="F71" s="48">
        <v>0</v>
      </c>
      <c r="G71" s="49">
        <v>18092725.25</v>
      </c>
      <c r="H71" s="49">
        <v>18092725.25</v>
      </c>
    </row>
    <row r="72" spans="1:8" x14ac:dyDescent="0.2">
      <c r="A72" s="44" t="s">
        <v>51</v>
      </c>
      <c r="B72" s="45">
        <v>701</v>
      </c>
      <c r="C72" s="46">
        <v>1</v>
      </c>
      <c r="D72" s="46">
        <v>13</v>
      </c>
      <c r="E72" s="47" t="s">
        <v>50</v>
      </c>
      <c r="F72" s="48">
        <v>0</v>
      </c>
      <c r="G72" s="49">
        <v>18092725.25</v>
      </c>
      <c r="H72" s="49">
        <v>18092725.25</v>
      </c>
    </row>
    <row r="73" spans="1:8" ht="25.5" x14ac:dyDescent="0.2">
      <c r="A73" s="44" t="s">
        <v>169</v>
      </c>
      <c r="B73" s="45">
        <v>701</v>
      </c>
      <c r="C73" s="46">
        <v>1</v>
      </c>
      <c r="D73" s="46">
        <v>13</v>
      </c>
      <c r="E73" s="47" t="s">
        <v>576</v>
      </c>
      <c r="F73" s="48">
        <v>0</v>
      </c>
      <c r="G73" s="49">
        <v>16358011</v>
      </c>
      <c r="H73" s="49">
        <v>16358011</v>
      </c>
    </row>
    <row r="74" spans="1:8" ht="51" x14ac:dyDescent="0.2">
      <c r="A74" s="44" t="s">
        <v>48</v>
      </c>
      <c r="B74" s="45">
        <v>701</v>
      </c>
      <c r="C74" s="46">
        <v>1</v>
      </c>
      <c r="D74" s="46">
        <v>13</v>
      </c>
      <c r="E74" s="47" t="s">
        <v>576</v>
      </c>
      <c r="F74" s="48" t="s">
        <v>47</v>
      </c>
      <c r="G74" s="49">
        <v>12083928</v>
      </c>
      <c r="H74" s="49">
        <v>12083928</v>
      </c>
    </row>
    <row r="75" spans="1:8" ht="25.5" x14ac:dyDescent="0.2">
      <c r="A75" s="44" t="s">
        <v>3</v>
      </c>
      <c r="B75" s="45">
        <v>701</v>
      </c>
      <c r="C75" s="46">
        <v>1</v>
      </c>
      <c r="D75" s="46">
        <v>13</v>
      </c>
      <c r="E75" s="47" t="s">
        <v>576</v>
      </c>
      <c r="F75" s="48" t="s">
        <v>1</v>
      </c>
      <c r="G75" s="49">
        <v>4211022</v>
      </c>
      <c r="H75" s="49">
        <v>4211022</v>
      </c>
    </row>
    <row r="76" spans="1:8" x14ac:dyDescent="0.2">
      <c r="A76" s="44" t="s">
        <v>68</v>
      </c>
      <c r="B76" s="45">
        <v>701</v>
      </c>
      <c r="C76" s="46">
        <v>1</v>
      </c>
      <c r="D76" s="46">
        <v>13</v>
      </c>
      <c r="E76" s="47" t="s">
        <v>576</v>
      </c>
      <c r="F76" s="48" t="s">
        <v>66</v>
      </c>
      <c r="G76" s="49">
        <v>63061</v>
      </c>
      <c r="H76" s="49">
        <v>63061</v>
      </c>
    </row>
    <row r="77" spans="1:8" ht="25.5" x14ac:dyDescent="0.2">
      <c r="A77" s="44" t="s">
        <v>575</v>
      </c>
      <c r="B77" s="45">
        <v>701</v>
      </c>
      <c r="C77" s="46">
        <v>1</v>
      </c>
      <c r="D77" s="46">
        <v>13</v>
      </c>
      <c r="E77" s="47" t="s">
        <v>574</v>
      </c>
      <c r="F77" s="48">
        <v>0</v>
      </c>
      <c r="G77" s="49">
        <v>28107.1</v>
      </c>
      <c r="H77" s="49">
        <v>28107.1</v>
      </c>
    </row>
    <row r="78" spans="1:8" ht="25.5" x14ac:dyDescent="0.2">
      <c r="A78" s="44" t="s">
        <v>3</v>
      </c>
      <c r="B78" s="45">
        <v>701</v>
      </c>
      <c r="C78" s="46">
        <v>1</v>
      </c>
      <c r="D78" s="46">
        <v>13</v>
      </c>
      <c r="E78" s="47" t="s">
        <v>574</v>
      </c>
      <c r="F78" s="48" t="s">
        <v>1</v>
      </c>
      <c r="G78" s="49">
        <v>28107.1</v>
      </c>
      <c r="H78" s="49">
        <v>28107.1</v>
      </c>
    </row>
    <row r="79" spans="1:8" ht="25.5" x14ac:dyDescent="0.2">
      <c r="A79" s="44" t="s">
        <v>573</v>
      </c>
      <c r="B79" s="45">
        <v>701</v>
      </c>
      <c r="C79" s="46">
        <v>1</v>
      </c>
      <c r="D79" s="46">
        <v>13</v>
      </c>
      <c r="E79" s="47" t="s">
        <v>572</v>
      </c>
      <c r="F79" s="48">
        <v>0</v>
      </c>
      <c r="G79" s="49">
        <v>1679607.15</v>
      </c>
      <c r="H79" s="49">
        <v>1679607.15</v>
      </c>
    </row>
    <row r="80" spans="1:8" ht="51" x14ac:dyDescent="0.2">
      <c r="A80" s="44" t="s">
        <v>48</v>
      </c>
      <c r="B80" s="45">
        <v>701</v>
      </c>
      <c r="C80" s="46">
        <v>1</v>
      </c>
      <c r="D80" s="46">
        <v>13</v>
      </c>
      <c r="E80" s="47" t="s">
        <v>572</v>
      </c>
      <c r="F80" s="48" t="s">
        <v>47</v>
      </c>
      <c r="G80" s="49">
        <v>1019529</v>
      </c>
      <c r="H80" s="49">
        <v>1019529</v>
      </c>
    </row>
    <row r="81" spans="1:8" ht="25.5" x14ac:dyDescent="0.2">
      <c r="A81" s="44" t="s">
        <v>3</v>
      </c>
      <c r="B81" s="45">
        <v>701</v>
      </c>
      <c r="C81" s="46">
        <v>1</v>
      </c>
      <c r="D81" s="46">
        <v>13</v>
      </c>
      <c r="E81" s="47" t="s">
        <v>572</v>
      </c>
      <c r="F81" s="48" t="s">
        <v>1</v>
      </c>
      <c r="G81" s="49">
        <v>660078.15</v>
      </c>
      <c r="H81" s="49">
        <v>660078.15</v>
      </c>
    </row>
    <row r="82" spans="1:8" ht="25.5" x14ac:dyDescent="0.2">
      <c r="A82" s="44" t="s">
        <v>571</v>
      </c>
      <c r="B82" s="45">
        <v>701</v>
      </c>
      <c r="C82" s="46">
        <v>1</v>
      </c>
      <c r="D82" s="46">
        <v>13</v>
      </c>
      <c r="E82" s="47" t="s">
        <v>570</v>
      </c>
      <c r="F82" s="48">
        <v>0</v>
      </c>
      <c r="G82" s="49">
        <v>27000</v>
      </c>
      <c r="H82" s="49">
        <v>27000</v>
      </c>
    </row>
    <row r="83" spans="1:8" ht="25.5" x14ac:dyDescent="0.2">
      <c r="A83" s="44" t="s">
        <v>3</v>
      </c>
      <c r="B83" s="45">
        <v>701</v>
      </c>
      <c r="C83" s="46">
        <v>1</v>
      </c>
      <c r="D83" s="46">
        <v>13</v>
      </c>
      <c r="E83" s="47" t="s">
        <v>570</v>
      </c>
      <c r="F83" s="48" t="s">
        <v>1</v>
      </c>
      <c r="G83" s="49">
        <v>27000</v>
      </c>
      <c r="H83" s="49">
        <v>27000</v>
      </c>
    </row>
    <row r="84" spans="1:8" ht="25.5" x14ac:dyDescent="0.2">
      <c r="A84" s="44" t="s">
        <v>118</v>
      </c>
      <c r="B84" s="45">
        <v>701</v>
      </c>
      <c r="C84" s="46">
        <v>1</v>
      </c>
      <c r="D84" s="46">
        <v>13</v>
      </c>
      <c r="E84" s="47" t="s">
        <v>117</v>
      </c>
      <c r="F84" s="48">
        <v>0</v>
      </c>
      <c r="G84" s="49">
        <f>3189159.04-352773.54</f>
        <v>2836385.5</v>
      </c>
      <c r="H84" s="49">
        <v>3189159.04</v>
      </c>
    </row>
    <row r="85" spans="1:8" x14ac:dyDescent="0.2">
      <c r="A85" s="44" t="s">
        <v>116</v>
      </c>
      <c r="B85" s="45">
        <v>701</v>
      </c>
      <c r="C85" s="46">
        <v>1</v>
      </c>
      <c r="D85" s="46">
        <v>13</v>
      </c>
      <c r="E85" s="47" t="s">
        <v>115</v>
      </c>
      <c r="F85" s="48">
        <v>0</v>
      </c>
      <c r="G85" s="49">
        <f>3189159.04-352773.54</f>
        <v>2836385.5</v>
      </c>
      <c r="H85" s="49">
        <v>3189159.04</v>
      </c>
    </row>
    <row r="86" spans="1:8" x14ac:dyDescent="0.2">
      <c r="A86" s="44" t="s">
        <v>569</v>
      </c>
      <c r="B86" s="45">
        <v>701</v>
      </c>
      <c r="C86" s="46">
        <v>1</v>
      </c>
      <c r="D86" s="46">
        <v>13</v>
      </c>
      <c r="E86" s="47" t="s">
        <v>568</v>
      </c>
      <c r="F86" s="48">
        <v>0</v>
      </c>
      <c r="G86" s="49">
        <v>300000</v>
      </c>
      <c r="H86" s="49">
        <v>300000</v>
      </c>
    </row>
    <row r="87" spans="1:8" ht="25.5" x14ac:dyDescent="0.2">
      <c r="A87" s="44" t="s">
        <v>3</v>
      </c>
      <c r="B87" s="45">
        <v>701</v>
      </c>
      <c r="C87" s="46">
        <v>1</v>
      </c>
      <c r="D87" s="46">
        <v>13</v>
      </c>
      <c r="E87" s="47" t="s">
        <v>568</v>
      </c>
      <c r="F87" s="48" t="s">
        <v>1</v>
      </c>
      <c r="G87" s="49">
        <v>300000</v>
      </c>
      <c r="H87" s="49">
        <v>300000</v>
      </c>
    </row>
    <row r="88" spans="1:8" ht="25.5" x14ac:dyDescent="0.2">
      <c r="A88" s="44" t="s">
        <v>567</v>
      </c>
      <c r="B88" s="45">
        <v>701</v>
      </c>
      <c r="C88" s="46">
        <v>1</v>
      </c>
      <c r="D88" s="46">
        <v>13</v>
      </c>
      <c r="E88" s="47" t="s">
        <v>566</v>
      </c>
      <c r="F88" s="48">
        <v>0</v>
      </c>
      <c r="G88" s="49">
        <v>68564</v>
      </c>
      <c r="H88" s="49">
        <v>68564</v>
      </c>
    </row>
    <row r="89" spans="1:8" x14ac:dyDescent="0.2">
      <c r="A89" s="44" t="s">
        <v>68</v>
      </c>
      <c r="B89" s="45">
        <v>701</v>
      </c>
      <c r="C89" s="46">
        <v>1</v>
      </c>
      <c r="D89" s="46">
        <v>13</v>
      </c>
      <c r="E89" s="47" t="s">
        <v>566</v>
      </c>
      <c r="F89" s="48" t="s">
        <v>66</v>
      </c>
      <c r="G89" s="49">
        <v>68564</v>
      </c>
      <c r="H89" s="49">
        <v>68564</v>
      </c>
    </row>
    <row r="90" spans="1:8" ht="38.25" x14ac:dyDescent="0.2">
      <c r="A90" s="44" t="s">
        <v>509</v>
      </c>
      <c r="B90" s="45">
        <v>701</v>
      </c>
      <c r="C90" s="46">
        <v>1</v>
      </c>
      <c r="D90" s="46">
        <v>13</v>
      </c>
      <c r="E90" s="47" t="s">
        <v>565</v>
      </c>
      <c r="F90" s="48">
        <v>0</v>
      </c>
      <c r="G90" s="49">
        <f>1075000-352773.54</f>
        <v>722226.46</v>
      </c>
      <c r="H90" s="49">
        <v>1075000</v>
      </c>
    </row>
    <row r="91" spans="1:8" ht="25.5" x14ac:dyDescent="0.2">
      <c r="A91" s="44" t="s">
        <v>3</v>
      </c>
      <c r="B91" s="45">
        <v>701</v>
      </c>
      <c r="C91" s="46">
        <v>1</v>
      </c>
      <c r="D91" s="46">
        <v>13</v>
      </c>
      <c r="E91" s="47" t="s">
        <v>565</v>
      </c>
      <c r="F91" s="48" t="s">
        <v>1</v>
      </c>
      <c r="G91" s="49">
        <f>1075000-352773.54</f>
        <v>722226.46</v>
      </c>
      <c r="H91" s="49">
        <v>1075000</v>
      </c>
    </row>
    <row r="92" spans="1:8" ht="25.5" x14ac:dyDescent="0.2">
      <c r="A92" s="44" t="s">
        <v>564</v>
      </c>
      <c r="B92" s="45">
        <v>701</v>
      </c>
      <c r="C92" s="46">
        <v>1</v>
      </c>
      <c r="D92" s="46">
        <v>13</v>
      </c>
      <c r="E92" s="47" t="s">
        <v>563</v>
      </c>
      <c r="F92" s="48">
        <v>0</v>
      </c>
      <c r="G92" s="49">
        <v>46810</v>
      </c>
      <c r="H92" s="49">
        <v>46810</v>
      </c>
    </row>
    <row r="93" spans="1:8" ht="25.5" x14ac:dyDescent="0.2">
      <c r="A93" s="44" t="s">
        <v>3</v>
      </c>
      <c r="B93" s="45">
        <v>701</v>
      </c>
      <c r="C93" s="46">
        <v>1</v>
      </c>
      <c r="D93" s="46">
        <v>13</v>
      </c>
      <c r="E93" s="47" t="s">
        <v>563</v>
      </c>
      <c r="F93" s="48" t="s">
        <v>1</v>
      </c>
      <c r="G93" s="49">
        <v>46810</v>
      </c>
      <c r="H93" s="49">
        <v>46810</v>
      </c>
    </row>
    <row r="94" spans="1:8" ht="38.25" x14ac:dyDescent="0.2">
      <c r="A94" s="44" t="s">
        <v>562</v>
      </c>
      <c r="B94" s="45">
        <v>701</v>
      </c>
      <c r="C94" s="46">
        <v>1</v>
      </c>
      <c r="D94" s="46">
        <v>13</v>
      </c>
      <c r="E94" s="47" t="s">
        <v>561</v>
      </c>
      <c r="F94" s="48">
        <v>0</v>
      </c>
      <c r="G94" s="49">
        <v>186215</v>
      </c>
      <c r="H94" s="49">
        <v>186215</v>
      </c>
    </row>
    <row r="95" spans="1:8" ht="25.5" x14ac:dyDescent="0.2">
      <c r="A95" s="44" t="s">
        <v>3</v>
      </c>
      <c r="B95" s="45">
        <v>701</v>
      </c>
      <c r="C95" s="46">
        <v>1</v>
      </c>
      <c r="D95" s="46">
        <v>13</v>
      </c>
      <c r="E95" s="47" t="s">
        <v>561</v>
      </c>
      <c r="F95" s="48" t="s">
        <v>1</v>
      </c>
      <c r="G95" s="49">
        <v>186215</v>
      </c>
      <c r="H95" s="49">
        <v>186215</v>
      </c>
    </row>
    <row r="96" spans="1:8" ht="51" x14ac:dyDescent="0.2">
      <c r="A96" s="44" t="s">
        <v>560</v>
      </c>
      <c r="B96" s="45">
        <v>701</v>
      </c>
      <c r="C96" s="46">
        <v>1</v>
      </c>
      <c r="D96" s="46">
        <v>13</v>
      </c>
      <c r="E96" s="47" t="s">
        <v>559</v>
      </c>
      <c r="F96" s="48">
        <v>0</v>
      </c>
      <c r="G96" s="49">
        <v>100000</v>
      </c>
      <c r="H96" s="49">
        <v>100000</v>
      </c>
    </row>
    <row r="97" spans="1:8" x14ac:dyDescent="0.2">
      <c r="A97" s="44" t="s">
        <v>146</v>
      </c>
      <c r="B97" s="45">
        <v>701</v>
      </c>
      <c r="C97" s="46">
        <v>1</v>
      </c>
      <c r="D97" s="46">
        <v>13</v>
      </c>
      <c r="E97" s="47" t="s">
        <v>559</v>
      </c>
      <c r="F97" s="48" t="s">
        <v>144</v>
      </c>
      <c r="G97" s="49">
        <v>100000</v>
      </c>
      <c r="H97" s="49">
        <v>100000</v>
      </c>
    </row>
    <row r="98" spans="1:8" ht="25.5" x14ac:dyDescent="0.2">
      <c r="A98" s="44" t="s">
        <v>558</v>
      </c>
      <c r="B98" s="45">
        <v>701</v>
      </c>
      <c r="C98" s="46">
        <v>1</v>
      </c>
      <c r="D98" s="46">
        <v>13</v>
      </c>
      <c r="E98" s="47" t="s">
        <v>557</v>
      </c>
      <c r="F98" s="48">
        <v>0</v>
      </c>
      <c r="G98" s="49">
        <v>1242570.04</v>
      </c>
      <c r="H98" s="49">
        <v>1242570.04</v>
      </c>
    </row>
    <row r="99" spans="1:8" ht="25.5" x14ac:dyDescent="0.2">
      <c r="A99" s="44" t="s">
        <v>3</v>
      </c>
      <c r="B99" s="45">
        <v>701</v>
      </c>
      <c r="C99" s="46">
        <v>1</v>
      </c>
      <c r="D99" s="46">
        <v>13</v>
      </c>
      <c r="E99" s="47" t="s">
        <v>557</v>
      </c>
      <c r="F99" s="48" t="s">
        <v>1</v>
      </c>
      <c r="G99" s="49">
        <v>1242570.04</v>
      </c>
      <c r="H99" s="49">
        <v>1242570.04</v>
      </c>
    </row>
    <row r="100" spans="1:8" ht="25.5" x14ac:dyDescent="0.2">
      <c r="A100" s="44" t="s">
        <v>556</v>
      </c>
      <c r="B100" s="45">
        <v>701</v>
      </c>
      <c r="C100" s="46">
        <v>1</v>
      </c>
      <c r="D100" s="46">
        <v>13</v>
      </c>
      <c r="E100" s="47" t="s">
        <v>555</v>
      </c>
      <c r="F100" s="48">
        <v>0</v>
      </c>
      <c r="G100" s="49">
        <v>170000</v>
      </c>
      <c r="H100" s="49">
        <v>170000</v>
      </c>
    </row>
    <row r="101" spans="1:8" ht="25.5" x14ac:dyDescent="0.2">
      <c r="A101" s="44" t="s">
        <v>3</v>
      </c>
      <c r="B101" s="45">
        <v>701</v>
      </c>
      <c r="C101" s="46">
        <v>1</v>
      </c>
      <c r="D101" s="46">
        <v>13</v>
      </c>
      <c r="E101" s="47" t="s">
        <v>555</v>
      </c>
      <c r="F101" s="48" t="s">
        <v>1</v>
      </c>
      <c r="G101" s="49">
        <v>170000</v>
      </c>
      <c r="H101" s="49">
        <v>170000</v>
      </c>
    </row>
    <row r="102" spans="1:8" ht="25.5" x14ac:dyDescent="0.2">
      <c r="A102" s="44" t="s">
        <v>61</v>
      </c>
      <c r="B102" s="45">
        <v>701</v>
      </c>
      <c r="C102" s="46">
        <v>1</v>
      </c>
      <c r="D102" s="46">
        <v>13</v>
      </c>
      <c r="E102" s="47" t="s">
        <v>60</v>
      </c>
      <c r="F102" s="48">
        <v>0</v>
      </c>
      <c r="G102" s="49">
        <v>58000</v>
      </c>
      <c r="H102" s="49">
        <v>58000</v>
      </c>
    </row>
    <row r="103" spans="1:8" ht="63.75" x14ac:dyDescent="0.2">
      <c r="A103" s="44" t="s">
        <v>59</v>
      </c>
      <c r="B103" s="45">
        <v>701</v>
      </c>
      <c r="C103" s="46">
        <v>1</v>
      </c>
      <c r="D103" s="46">
        <v>13</v>
      </c>
      <c r="E103" s="47" t="s">
        <v>58</v>
      </c>
      <c r="F103" s="48">
        <v>0</v>
      </c>
      <c r="G103" s="49">
        <v>58000</v>
      </c>
      <c r="H103" s="49">
        <v>58000</v>
      </c>
    </row>
    <row r="104" spans="1:8" ht="38.25" x14ac:dyDescent="0.2">
      <c r="A104" s="44" t="s">
        <v>57</v>
      </c>
      <c r="B104" s="45">
        <v>701</v>
      </c>
      <c r="C104" s="46">
        <v>1</v>
      </c>
      <c r="D104" s="46">
        <v>13</v>
      </c>
      <c r="E104" s="47" t="s">
        <v>56</v>
      </c>
      <c r="F104" s="48">
        <v>0</v>
      </c>
      <c r="G104" s="49">
        <v>58000</v>
      </c>
      <c r="H104" s="49">
        <v>58000</v>
      </c>
    </row>
    <row r="105" spans="1:8" ht="25.5" x14ac:dyDescent="0.2">
      <c r="A105" s="44" t="s">
        <v>3</v>
      </c>
      <c r="B105" s="45">
        <v>701</v>
      </c>
      <c r="C105" s="46">
        <v>1</v>
      </c>
      <c r="D105" s="46">
        <v>13</v>
      </c>
      <c r="E105" s="47" t="s">
        <v>56</v>
      </c>
      <c r="F105" s="48" t="s">
        <v>1</v>
      </c>
      <c r="G105" s="49">
        <v>58000</v>
      </c>
      <c r="H105" s="49">
        <v>58000</v>
      </c>
    </row>
    <row r="106" spans="1:8" ht="25.5" x14ac:dyDescent="0.2">
      <c r="A106" s="44" t="s">
        <v>554</v>
      </c>
      <c r="B106" s="45">
        <v>701</v>
      </c>
      <c r="C106" s="46">
        <v>3</v>
      </c>
      <c r="D106" s="46">
        <v>0</v>
      </c>
      <c r="E106" s="47" t="s">
        <v>0</v>
      </c>
      <c r="F106" s="48">
        <v>0</v>
      </c>
      <c r="G106" s="49">
        <v>3570080</v>
      </c>
      <c r="H106" s="49">
        <v>3570080</v>
      </c>
    </row>
    <row r="107" spans="1:8" ht="25.5" x14ac:dyDescent="0.2">
      <c r="A107" s="44" t="s">
        <v>553</v>
      </c>
      <c r="B107" s="45">
        <v>701</v>
      </c>
      <c r="C107" s="46">
        <v>3</v>
      </c>
      <c r="D107" s="46">
        <v>10</v>
      </c>
      <c r="E107" s="47" t="s">
        <v>0</v>
      </c>
      <c r="F107" s="48">
        <v>0</v>
      </c>
      <c r="G107" s="49">
        <v>3570080</v>
      </c>
      <c r="H107" s="49">
        <v>3570080</v>
      </c>
    </row>
    <row r="108" spans="1:8" ht="51" x14ac:dyDescent="0.2">
      <c r="A108" s="44" t="s">
        <v>552</v>
      </c>
      <c r="B108" s="45">
        <v>701</v>
      </c>
      <c r="C108" s="46">
        <v>3</v>
      </c>
      <c r="D108" s="46">
        <v>10</v>
      </c>
      <c r="E108" s="47" t="s">
        <v>551</v>
      </c>
      <c r="F108" s="48">
        <v>0</v>
      </c>
      <c r="G108" s="49">
        <v>3570080</v>
      </c>
      <c r="H108" s="49">
        <v>3570080</v>
      </c>
    </row>
    <row r="109" spans="1:8" ht="63.75" x14ac:dyDescent="0.2">
      <c r="A109" s="44" t="s">
        <v>550</v>
      </c>
      <c r="B109" s="45">
        <v>701</v>
      </c>
      <c r="C109" s="46">
        <v>3</v>
      </c>
      <c r="D109" s="46">
        <v>10</v>
      </c>
      <c r="E109" s="47" t="s">
        <v>549</v>
      </c>
      <c r="F109" s="48">
        <v>0</v>
      </c>
      <c r="G109" s="49">
        <v>3570080</v>
      </c>
      <c r="H109" s="49">
        <v>3570080</v>
      </c>
    </row>
    <row r="110" spans="1:8" ht="38.25" x14ac:dyDescent="0.2">
      <c r="A110" s="44" t="s">
        <v>548</v>
      </c>
      <c r="B110" s="45">
        <v>701</v>
      </c>
      <c r="C110" s="46">
        <v>3</v>
      </c>
      <c r="D110" s="46">
        <v>10</v>
      </c>
      <c r="E110" s="47" t="s">
        <v>547</v>
      </c>
      <c r="F110" s="48">
        <v>0</v>
      </c>
      <c r="G110" s="49">
        <v>3570080</v>
      </c>
      <c r="H110" s="49">
        <v>3570080</v>
      </c>
    </row>
    <row r="111" spans="1:8" ht="25.5" x14ac:dyDescent="0.2">
      <c r="A111" s="44" t="s">
        <v>169</v>
      </c>
      <c r="B111" s="45">
        <v>701</v>
      </c>
      <c r="C111" s="46">
        <v>3</v>
      </c>
      <c r="D111" s="46">
        <v>10</v>
      </c>
      <c r="E111" s="47" t="s">
        <v>546</v>
      </c>
      <c r="F111" s="48">
        <v>0</v>
      </c>
      <c r="G111" s="49">
        <v>3570080</v>
      </c>
      <c r="H111" s="49">
        <v>3570080</v>
      </c>
    </row>
    <row r="112" spans="1:8" ht="51" x14ac:dyDescent="0.2">
      <c r="A112" s="44" t="s">
        <v>48</v>
      </c>
      <c r="B112" s="45">
        <v>701</v>
      </c>
      <c r="C112" s="46">
        <v>3</v>
      </c>
      <c r="D112" s="46">
        <v>10</v>
      </c>
      <c r="E112" s="47" t="s">
        <v>546</v>
      </c>
      <c r="F112" s="48" t="s">
        <v>47</v>
      </c>
      <c r="G112" s="49">
        <v>3103428</v>
      </c>
      <c r="H112" s="49">
        <v>3103428</v>
      </c>
    </row>
    <row r="113" spans="1:8" ht="25.5" x14ac:dyDescent="0.2">
      <c r="A113" s="44" t="s">
        <v>3</v>
      </c>
      <c r="B113" s="45">
        <v>701</v>
      </c>
      <c r="C113" s="46">
        <v>3</v>
      </c>
      <c r="D113" s="46">
        <v>10</v>
      </c>
      <c r="E113" s="47" t="s">
        <v>546</v>
      </c>
      <c r="F113" s="48" t="s">
        <v>1</v>
      </c>
      <c r="G113" s="49">
        <v>465652</v>
      </c>
      <c r="H113" s="49">
        <v>465652</v>
      </c>
    </row>
    <row r="114" spans="1:8" x14ac:dyDescent="0.2">
      <c r="A114" s="44" t="s">
        <v>68</v>
      </c>
      <c r="B114" s="45">
        <v>701</v>
      </c>
      <c r="C114" s="46">
        <v>3</v>
      </c>
      <c r="D114" s="46">
        <v>10</v>
      </c>
      <c r="E114" s="47" t="s">
        <v>546</v>
      </c>
      <c r="F114" s="48" t="s">
        <v>66</v>
      </c>
      <c r="G114" s="49">
        <v>1000</v>
      </c>
      <c r="H114" s="49">
        <v>1000</v>
      </c>
    </row>
    <row r="115" spans="1:8" x14ac:dyDescent="0.2">
      <c r="A115" s="44" t="s">
        <v>45</v>
      </c>
      <c r="B115" s="45">
        <v>701</v>
      </c>
      <c r="C115" s="46">
        <v>4</v>
      </c>
      <c r="D115" s="46">
        <v>0</v>
      </c>
      <c r="E115" s="47" t="s">
        <v>0</v>
      </c>
      <c r="F115" s="48">
        <v>0</v>
      </c>
      <c r="G115" s="49">
        <v>4715980.4000000004</v>
      </c>
      <c r="H115" s="49">
        <v>4715980.4000000004</v>
      </c>
    </row>
    <row r="116" spans="1:8" x14ac:dyDescent="0.2">
      <c r="A116" s="44" t="s">
        <v>143</v>
      </c>
      <c r="B116" s="45">
        <v>701</v>
      </c>
      <c r="C116" s="46">
        <v>4</v>
      </c>
      <c r="D116" s="46">
        <v>5</v>
      </c>
      <c r="E116" s="47" t="s">
        <v>0</v>
      </c>
      <c r="F116" s="48">
        <v>0</v>
      </c>
      <c r="G116" s="49">
        <v>765980.4</v>
      </c>
      <c r="H116" s="49">
        <v>765980.4</v>
      </c>
    </row>
    <row r="117" spans="1:8" ht="38.25" x14ac:dyDescent="0.2">
      <c r="A117" s="44" t="s">
        <v>29</v>
      </c>
      <c r="B117" s="45">
        <v>701</v>
      </c>
      <c r="C117" s="46">
        <v>4</v>
      </c>
      <c r="D117" s="46">
        <v>5</v>
      </c>
      <c r="E117" s="47" t="s">
        <v>28</v>
      </c>
      <c r="F117" s="48">
        <v>0</v>
      </c>
      <c r="G117" s="49">
        <v>765980.4</v>
      </c>
      <c r="H117" s="49">
        <v>765980.4</v>
      </c>
    </row>
    <row r="118" spans="1:8" ht="25.5" x14ac:dyDescent="0.2">
      <c r="A118" s="44" t="s">
        <v>27</v>
      </c>
      <c r="B118" s="45">
        <v>701</v>
      </c>
      <c r="C118" s="46">
        <v>4</v>
      </c>
      <c r="D118" s="46">
        <v>5</v>
      </c>
      <c r="E118" s="47" t="s">
        <v>26</v>
      </c>
      <c r="F118" s="48">
        <v>0</v>
      </c>
      <c r="G118" s="49">
        <v>765980.4</v>
      </c>
      <c r="H118" s="49">
        <v>765980.4</v>
      </c>
    </row>
    <row r="119" spans="1:8" ht="25.5" x14ac:dyDescent="0.2">
      <c r="A119" s="44" t="s">
        <v>545</v>
      </c>
      <c r="B119" s="45">
        <v>701</v>
      </c>
      <c r="C119" s="46">
        <v>4</v>
      </c>
      <c r="D119" s="46">
        <v>5</v>
      </c>
      <c r="E119" s="47" t="s">
        <v>544</v>
      </c>
      <c r="F119" s="48">
        <v>0</v>
      </c>
      <c r="G119" s="49">
        <v>765980.4</v>
      </c>
      <c r="H119" s="49">
        <v>765980.4</v>
      </c>
    </row>
    <row r="120" spans="1:8" ht="25.5" x14ac:dyDescent="0.2">
      <c r="A120" s="44" t="s">
        <v>543</v>
      </c>
      <c r="B120" s="45">
        <v>701</v>
      </c>
      <c r="C120" s="46">
        <v>4</v>
      </c>
      <c r="D120" s="46">
        <v>5</v>
      </c>
      <c r="E120" s="47" t="s">
        <v>542</v>
      </c>
      <c r="F120" s="48">
        <v>0</v>
      </c>
      <c r="G120" s="49">
        <v>765980.4</v>
      </c>
      <c r="H120" s="49">
        <v>765980.4</v>
      </c>
    </row>
    <row r="121" spans="1:8" ht="25.5" x14ac:dyDescent="0.2">
      <c r="A121" s="44" t="s">
        <v>3</v>
      </c>
      <c r="B121" s="45">
        <v>701</v>
      </c>
      <c r="C121" s="46">
        <v>4</v>
      </c>
      <c r="D121" s="46">
        <v>5</v>
      </c>
      <c r="E121" s="47" t="s">
        <v>542</v>
      </c>
      <c r="F121" s="48" t="s">
        <v>1</v>
      </c>
      <c r="G121" s="49">
        <v>765980.4</v>
      </c>
      <c r="H121" s="49">
        <v>765980.4</v>
      </c>
    </row>
    <row r="122" spans="1:8" x14ac:dyDescent="0.2">
      <c r="A122" s="44" t="s">
        <v>44</v>
      </c>
      <c r="B122" s="45">
        <v>701</v>
      </c>
      <c r="C122" s="46">
        <v>4</v>
      </c>
      <c r="D122" s="46">
        <v>9</v>
      </c>
      <c r="E122" s="47" t="s">
        <v>0</v>
      </c>
      <c r="F122" s="48">
        <v>0</v>
      </c>
      <c r="G122" s="49">
        <v>3450000</v>
      </c>
      <c r="H122" s="49">
        <v>3450000</v>
      </c>
    </row>
    <row r="123" spans="1:8" ht="38.25" x14ac:dyDescent="0.2">
      <c r="A123" s="44" t="s">
        <v>43</v>
      </c>
      <c r="B123" s="45">
        <v>701</v>
      </c>
      <c r="C123" s="46">
        <v>4</v>
      </c>
      <c r="D123" s="46">
        <v>9</v>
      </c>
      <c r="E123" s="47" t="s">
        <v>42</v>
      </c>
      <c r="F123" s="48">
        <v>0</v>
      </c>
      <c r="G123" s="49">
        <v>3450000</v>
      </c>
      <c r="H123" s="49">
        <v>3450000</v>
      </c>
    </row>
    <row r="124" spans="1:8" ht="25.5" x14ac:dyDescent="0.2">
      <c r="A124" s="44" t="s">
        <v>41</v>
      </c>
      <c r="B124" s="45">
        <v>701</v>
      </c>
      <c r="C124" s="46">
        <v>4</v>
      </c>
      <c r="D124" s="46">
        <v>9</v>
      </c>
      <c r="E124" s="47" t="s">
        <v>40</v>
      </c>
      <c r="F124" s="48">
        <v>0</v>
      </c>
      <c r="G124" s="49">
        <v>3450000</v>
      </c>
      <c r="H124" s="49">
        <v>3450000</v>
      </c>
    </row>
    <row r="125" spans="1:8" ht="38.25" x14ac:dyDescent="0.2">
      <c r="A125" s="44" t="s">
        <v>39</v>
      </c>
      <c r="B125" s="45">
        <v>701</v>
      </c>
      <c r="C125" s="46">
        <v>4</v>
      </c>
      <c r="D125" s="46">
        <v>9</v>
      </c>
      <c r="E125" s="47" t="s">
        <v>38</v>
      </c>
      <c r="F125" s="48">
        <v>0</v>
      </c>
      <c r="G125" s="49">
        <v>2800000</v>
      </c>
      <c r="H125" s="49">
        <v>2800000</v>
      </c>
    </row>
    <row r="126" spans="1:8" ht="25.5" x14ac:dyDescent="0.2">
      <c r="A126" s="44" t="s">
        <v>37</v>
      </c>
      <c r="B126" s="45">
        <v>701</v>
      </c>
      <c r="C126" s="46">
        <v>4</v>
      </c>
      <c r="D126" s="46">
        <v>9</v>
      </c>
      <c r="E126" s="47" t="s">
        <v>36</v>
      </c>
      <c r="F126" s="48">
        <v>0</v>
      </c>
      <c r="G126" s="49">
        <v>2800000</v>
      </c>
      <c r="H126" s="49">
        <v>2800000</v>
      </c>
    </row>
    <row r="127" spans="1:8" ht="25.5" x14ac:dyDescent="0.2">
      <c r="A127" s="44" t="s">
        <v>3</v>
      </c>
      <c r="B127" s="45">
        <v>701</v>
      </c>
      <c r="C127" s="46">
        <v>4</v>
      </c>
      <c r="D127" s="46">
        <v>9</v>
      </c>
      <c r="E127" s="47" t="s">
        <v>36</v>
      </c>
      <c r="F127" s="48" t="s">
        <v>1</v>
      </c>
      <c r="G127" s="49">
        <v>2800000</v>
      </c>
      <c r="H127" s="49">
        <v>2800000</v>
      </c>
    </row>
    <row r="128" spans="1:8" x14ac:dyDescent="0.2">
      <c r="A128" s="44" t="s">
        <v>81</v>
      </c>
      <c r="B128" s="45">
        <v>701</v>
      </c>
      <c r="C128" s="46">
        <v>4</v>
      </c>
      <c r="D128" s="46">
        <v>9</v>
      </c>
      <c r="E128" s="47" t="s">
        <v>80</v>
      </c>
      <c r="F128" s="48">
        <v>0</v>
      </c>
      <c r="G128" s="49">
        <v>200000</v>
      </c>
      <c r="H128" s="49">
        <v>200000</v>
      </c>
    </row>
    <row r="129" spans="1:8" ht="38.25" x14ac:dyDescent="0.2">
      <c r="A129" s="44" t="s">
        <v>79</v>
      </c>
      <c r="B129" s="45">
        <v>701</v>
      </c>
      <c r="C129" s="46">
        <v>4</v>
      </c>
      <c r="D129" s="46">
        <v>9</v>
      </c>
      <c r="E129" s="47" t="s">
        <v>78</v>
      </c>
      <c r="F129" s="48">
        <v>0</v>
      </c>
      <c r="G129" s="49">
        <v>200000</v>
      </c>
      <c r="H129" s="49">
        <v>200000</v>
      </c>
    </row>
    <row r="130" spans="1:8" ht="25.5" x14ac:dyDescent="0.2">
      <c r="A130" s="44" t="s">
        <v>3</v>
      </c>
      <c r="B130" s="45">
        <v>701</v>
      </c>
      <c r="C130" s="46">
        <v>4</v>
      </c>
      <c r="D130" s="46">
        <v>9</v>
      </c>
      <c r="E130" s="47" t="s">
        <v>78</v>
      </c>
      <c r="F130" s="48" t="s">
        <v>1</v>
      </c>
      <c r="G130" s="49">
        <v>200000</v>
      </c>
      <c r="H130" s="49">
        <v>200000</v>
      </c>
    </row>
    <row r="131" spans="1:8" ht="25.5" x14ac:dyDescent="0.2">
      <c r="A131" s="44" t="s">
        <v>35</v>
      </c>
      <c r="B131" s="45">
        <v>701</v>
      </c>
      <c r="C131" s="46">
        <v>4</v>
      </c>
      <c r="D131" s="46">
        <v>9</v>
      </c>
      <c r="E131" s="47" t="s">
        <v>34</v>
      </c>
      <c r="F131" s="48">
        <v>0</v>
      </c>
      <c r="G131" s="49">
        <v>450000</v>
      </c>
      <c r="H131" s="49">
        <v>450000</v>
      </c>
    </row>
    <row r="132" spans="1:8" ht="25.5" x14ac:dyDescent="0.2">
      <c r="A132" s="44" t="s">
        <v>33</v>
      </c>
      <c r="B132" s="45">
        <v>701</v>
      </c>
      <c r="C132" s="46">
        <v>4</v>
      </c>
      <c r="D132" s="46">
        <v>9</v>
      </c>
      <c r="E132" s="47" t="s">
        <v>32</v>
      </c>
      <c r="F132" s="48">
        <v>0</v>
      </c>
      <c r="G132" s="49">
        <v>200000</v>
      </c>
      <c r="H132" s="49">
        <v>200000</v>
      </c>
    </row>
    <row r="133" spans="1:8" ht="25.5" x14ac:dyDescent="0.2">
      <c r="A133" s="44" t="s">
        <v>3</v>
      </c>
      <c r="B133" s="45">
        <v>701</v>
      </c>
      <c r="C133" s="46">
        <v>4</v>
      </c>
      <c r="D133" s="46">
        <v>9</v>
      </c>
      <c r="E133" s="47" t="s">
        <v>32</v>
      </c>
      <c r="F133" s="48" t="s">
        <v>1</v>
      </c>
      <c r="G133" s="49">
        <v>200000</v>
      </c>
      <c r="H133" s="49">
        <v>200000</v>
      </c>
    </row>
    <row r="134" spans="1:8" ht="38.25" x14ac:dyDescent="0.2">
      <c r="A134" s="44" t="s">
        <v>77</v>
      </c>
      <c r="B134" s="45">
        <v>701</v>
      </c>
      <c r="C134" s="46">
        <v>4</v>
      </c>
      <c r="D134" s="46">
        <v>9</v>
      </c>
      <c r="E134" s="47" t="s">
        <v>76</v>
      </c>
      <c r="F134" s="48">
        <v>0</v>
      </c>
      <c r="G134" s="49">
        <v>250000</v>
      </c>
      <c r="H134" s="49">
        <v>250000</v>
      </c>
    </row>
    <row r="135" spans="1:8" ht="25.5" x14ac:dyDescent="0.2">
      <c r="A135" s="44" t="s">
        <v>3</v>
      </c>
      <c r="B135" s="45">
        <v>701</v>
      </c>
      <c r="C135" s="46">
        <v>4</v>
      </c>
      <c r="D135" s="46">
        <v>9</v>
      </c>
      <c r="E135" s="47" t="s">
        <v>76</v>
      </c>
      <c r="F135" s="48" t="s">
        <v>1</v>
      </c>
      <c r="G135" s="49">
        <v>250000</v>
      </c>
      <c r="H135" s="49">
        <v>250000</v>
      </c>
    </row>
    <row r="136" spans="1:8" x14ac:dyDescent="0.2">
      <c r="A136" s="44" t="s">
        <v>497</v>
      </c>
      <c r="B136" s="45">
        <v>701</v>
      </c>
      <c r="C136" s="46">
        <v>4</v>
      </c>
      <c r="D136" s="46">
        <v>12</v>
      </c>
      <c r="E136" s="47" t="s">
        <v>0</v>
      </c>
      <c r="F136" s="48">
        <v>0</v>
      </c>
      <c r="G136" s="49">
        <v>500000</v>
      </c>
      <c r="H136" s="49">
        <v>500000</v>
      </c>
    </row>
    <row r="137" spans="1:8" ht="25.5" x14ac:dyDescent="0.2">
      <c r="A137" s="44" t="s">
        <v>112</v>
      </c>
      <c r="B137" s="45">
        <v>701</v>
      </c>
      <c r="C137" s="46">
        <v>4</v>
      </c>
      <c r="D137" s="46">
        <v>12</v>
      </c>
      <c r="E137" s="47" t="s">
        <v>111</v>
      </c>
      <c r="F137" s="48">
        <v>0</v>
      </c>
      <c r="G137" s="49">
        <v>500000</v>
      </c>
      <c r="H137" s="49">
        <v>500000</v>
      </c>
    </row>
    <row r="138" spans="1:8" x14ac:dyDescent="0.2">
      <c r="A138" s="44" t="s">
        <v>531</v>
      </c>
      <c r="B138" s="45">
        <v>701</v>
      </c>
      <c r="C138" s="46">
        <v>4</v>
      </c>
      <c r="D138" s="46">
        <v>12</v>
      </c>
      <c r="E138" s="47" t="s">
        <v>530</v>
      </c>
      <c r="F138" s="48">
        <v>0</v>
      </c>
      <c r="G138" s="49">
        <v>500000</v>
      </c>
      <c r="H138" s="49">
        <v>500000</v>
      </c>
    </row>
    <row r="139" spans="1:8" x14ac:dyDescent="0.2">
      <c r="A139" s="44" t="s">
        <v>529</v>
      </c>
      <c r="B139" s="45">
        <v>701</v>
      </c>
      <c r="C139" s="46">
        <v>4</v>
      </c>
      <c r="D139" s="46">
        <v>12</v>
      </c>
      <c r="E139" s="47" t="s">
        <v>528</v>
      </c>
      <c r="F139" s="48">
        <v>0</v>
      </c>
      <c r="G139" s="49">
        <v>500000</v>
      </c>
      <c r="H139" s="49">
        <v>500000</v>
      </c>
    </row>
    <row r="140" spans="1:8" ht="38.25" x14ac:dyDescent="0.2">
      <c r="A140" s="44" t="s">
        <v>527</v>
      </c>
      <c r="B140" s="45">
        <v>701</v>
      </c>
      <c r="C140" s="46">
        <v>4</v>
      </c>
      <c r="D140" s="46">
        <v>12</v>
      </c>
      <c r="E140" s="47" t="s">
        <v>526</v>
      </c>
      <c r="F140" s="48">
        <v>0</v>
      </c>
      <c r="G140" s="49">
        <v>500000</v>
      </c>
      <c r="H140" s="49">
        <v>500000</v>
      </c>
    </row>
    <row r="141" spans="1:8" ht="25.5" x14ac:dyDescent="0.2">
      <c r="A141" s="44" t="s">
        <v>168</v>
      </c>
      <c r="B141" s="45">
        <v>701</v>
      </c>
      <c r="C141" s="46">
        <v>4</v>
      </c>
      <c r="D141" s="46">
        <v>12</v>
      </c>
      <c r="E141" s="47" t="s">
        <v>526</v>
      </c>
      <c r="F141" s="48" t="s">
        <v>166</v>
      </c>
      <c r="G141" s="49">
        <v>500000</v>
      </c>
      <c r="H141" s="49">
        <v>500000</v>
      </c>
    </row>
    <row r="142" spans="1:8" x14ac:dyDescent="0.2">
      <c r="A142" s="44" t="s">
        <v>244</v>
      </c>
      <c r="B142" s="45">
        <v>701</v>
      </c>
      <c r="C142" s="46">
        <v>10</v>
      </c>
      <c r="D142" s="46">
        <v>0</v>
      </c>
      <c r="E142" s="47" t="s">
        <v>0</v>
      </c>
      <c r="F142" s="48">
        <v>0</v>
      </c>
      <c r="G142" s="49">
        <f>147575.53+352773.54</f>
        <v>500349.06999999995</v>
      </c>
      <c r="H142" s="49">
        <v>150127.01999999999</v>
      </c>
    </row>
    <row r="143" spans="1:8" x14ac:dyDescent="0.2">
      <c r="A143" s="44" t="s">
        <v>215</v>
      </c>
      <c r="B143" s="45">
        <v>701</v>
      </c>
      <c r="C143" s="46">
        <v>10</v>
      </c>
      <c r="D143" s="46">
        <v>4</v>
      </c>
      <c r="E143" s="47" t="s">
        <v>0</v>
      </c>
      <c r="F143" s="48">
        <v>0</v>
      </c>
      <c r="G143" s="49">
        <f>147575.53+352773.54</f>
        <v>500349.06999999995</v>
      </c>
      <c r="H143" s="49">
        <v>150127.01999999999</v>
      </c>
    </row>
    <row r="144" spans="1:8" ht="38.25" x14ac:dyDescent="0.2">
      <c r="A144" s="44" t="s">
        <v>29</v>
      </c>
      <c r="B144" s="45">
        <v>701</v>
      </c>
      <c r="C144" s="46">
        <v>10</v>
      </c>
      <c r="D144" s="46">
        <v>4</v>
      </c>
      <c r="E144" s="47" t="s">
        <v>28</v>
      </c>
      <c r="F144" s="48">
        <v>0</v>
      </c>
      <c r="G144" s="49">
        <f>147575.53+352773.54</f>
        <v>500349.06999999995</v>
      </c>
      <c r="H144" s="49">
        <v>150127.01999999999</v>
      </c>
    </row>
    <row r="145" spans="1:8" x14ac:dyDescent="0.2">
      <c r="A145" s="44" t="s">
        <v>12</v>
      </c>
      <c r="B145" s="45">
        <v>701</v>
      </c>
      <c r="C145" s="46">
        <v>10</v>
      </c>
      <c r="D145" s="46">
        <v>4</v>
      </c>
      <c r="E145" s="47" t="s">
        <v>11</v>
      </c>
      <c r="F145" s="48">
        <v>0</v>
      </c>
      <c r="G145" s="49">
        <f>147575.53+352773.54</f>
        <v>500349.06999999995</v>
      </c>
      <c r="H145" s="49">
        <v>150127.01999999999</v>
      </c>
    </row>
    <row r="146" spans="1:8" ht="25.5" x14ac:dyDescent="0.2">
      <c r="A146" s="44" t="s">
        <v>94</v>
      </c>
      <c r="B146" s="45">
        <v>701</v>
      </c>
      <c r="C146" s="46">
        <v>10</v>
      </c>
      <c r="D146" s="46">
        <v>4</v>
      </c>
      <c r="E146" s="47" t="s">
        <v>93</v>
      </c>
      <c r="F146" s="48">
        <v>0</v>
      </c>
      <c r="G146" s="49">
        <f>147575.53+352773.54</f>
        <v>500349.06999999995</v>
      </c>
      <c r="H146" s="49">
        <v>150127.01999999999</v>
      </c>
    </row>
    <row r="147" spans="1:8" ht="25.5" x14ac:dyDescent="0.2">
      <c r="A147" s="44" t="s">
        <v>518</v>
      </c>
      <c r="B147" s="45">
        <v>701</v>
      </c>
      <c r="C147" s="46">
        <v>10</v>
      </c>
      <c r="D147" s="46">
        <v>4</v>
      </c>
      <c r="E147" s="47" t="s">
        <v>519</v>
      </c>
      <c r="F147" s="48">
        <v>0</v>
      </c>
      <c r="G147" s="49">
        <v>147575.53</v>
      </c>
      <c r="H147" s="49">
        <v>150127.01999999999</v>
      </c>
    </row>
    <row r="148" spans="1:8" x14ac:dyDescent="0.2">
      <c r="A148" s="44" t="s">
        <v>146</v>
      </c>
      <c r="B148" s="45">
        <v>701</v>
      </c>
      <c r="C148" s="46">
        <v>10</v>
      </c>
      <c r="D148" s="46">
        <v>4</v>
      </c>
      <c r="E148" s="47" t="s">
        <v>519</v>
      </c>
      <c r="F148" s="48" t="s">
        <v>144</v>
      </c>
      <c r="G148" s="49">
        <v>147575.53</v>
      </c>
      <c r="H148" s="49">
        <v>150127.01999999999</v>
      </c>
    </row>
    <row r="149" spans="1:8" ht="25.5" x14ac:dyDescent="0.2">
      <c r="A149" s="66" t="s">
        <v>518</v>
      </c>
      <c r="B149" s="61">
        <v>701</v>
      </c>
      <c r="C149" s="62">
        <v>10</v>
      </c>
      <c r="D149" s="62">
        <v>4</v>
      </c>
      <c r="E149" s="63" t="s">
        <v>517</v>
      </c>
      <c r="F149" s="64">
        <v>0</v>
      </c>
      <c r="G149" s="65">
        <v>352773.54</v>
      </c>
      <c r="H149" s="65">
        <v>0</v>
      </c>
    </row>
    <row r="150" spans="1:8" x14ac:dyDescent="0.2">
      <c r="A150" s="66" t="s">
        <v>146</v>
      </c>
      <c r="B150" s="61">
        <v>701</v>
      </c>
      <c r="C150" s="62">
        <v>10</v>
      </c>
      <c r="D150" s="62">
        <v>4</v>
      </c>
      <c r="E150" s="63" t="s">
        <v>517</v>
      </c>
      <c r="F150" s="64" t="s">
        <v>144</v>
      </c>
      <c r="G150" s="65">
        <v>352773.54</v>
      </c>
      <c r="H150" s="65">
        <v>0</v>
      </c>
    </row>
    <row r="151" spans="1:8" ht="25.5" x14ac:dyDescent="0.2">
      <c r="A151" s="44" t="s">
        <v>512</v>
      </c>
      <c r="B151" s="45">
        <v>702</v>
      </c>
      <c r="C151" s="46">
        <v>0</v>
      </c>
      <c r="D151" s="46">
        <v>0</v>
      </c>
      <c r="E151" s="47" t="s">
        <v>0</v>
      </c>
      <c r="F151" s="48">
        <v>0</v>
      </c>
      <c r="G151" s="49">
        <v>5582900</v>
      </c>
      <c r="H151" s="49">
        <v>5582900</v>
      </c>
    </row>
    <row r="152" spans="1:8" x14ac:dyDescent="0.2">
      <c r="A152" s="44" t="s">
        <v>71</v>
      </c>
      <c r="B152" s="45">
        <v>702</v>
      </c>
      <c r="C152" s="46">
        <v>1</v>
      </c>
      <c r="D152" s="46">
        <v>0</v>
      </c>
      <c r="E152" s="47" t="s">
        <v>0</v>
      </c>
      <c r="F152" s="48">
        <v>0</v>
      </c>
      <c r="G152" s="49">
        <v>5258493</v>
      </c>
      <c r="H152" s="49">
        <v>5258493</v>
      </c>
    </row>
    <row r="153" spans="1:8" x14ac:dyDescent="0.2">
      <c r="A153" s="44" t="s">
        <v>148</v>
      </c>
      <c r="B153" s="45">
        <v>702</v>
      </c>
      <c r="C153" s="46">
        <v>1</v>
      </c>
      <c r="D153" s="46">
        <v>13</v>
      </c>
      <c r="E153" s="47" t="s">
        <v>0</v>
      </c>
      <c r="F153" s="48">
        <v>0</v>
      </c>
      <c r="G153" s="49">
        <v>5258493</v>
      </c>
      <c r="H153" s="49">
        <v>5258493</v>
      </c>
    </row>
    <row r="154" spans="1:8" ht="25.5" x14ac:dyDescent="0.2">
      <c r="A154" s="44" t="s">
        <v>496</v>
      </c>
      <c r="B154" s="45">
        <v>702</v>
      </c>
      <c r="C154" s="46">
        <v>1</v>
      </c>
      <c r="D154" s="46">
        <v>13</v>
      </c>
      <c r="E154" s="47" t="s">
        <v>495</v>
      </c>
      <c r="F154" s="48">
        <v>0</v>
      </c>
      <c r="G154" s="49">
        <v>5258493</v>
      </c>
      <c r="H154" s="49">
        <v>5258493</v>
      </c>
    </row>
    <row r="155" spans="1:8" ht="38.25" x14ac:dyDescent="0.2">
      <c r="A155" s="44" t="s">
        <v>494</v>
      </c>
      <c r="B155" s="45">
        <v>702</v>
      </c>
      <c r="C155" s="46">
        <v>1</v>
      </c>
      <c r="D155" s="46">
        <v>13</v>
      </c>
      <c r="E155" s="47" t="s">
        <v>493</v>
      </c>
      <c r="F155" s="48">
        <v>0</v>
      </c>
      <c r="G155" s="49">
        <v>352750</v>
      </c>
      <c r="H155" s="49">
        <v>352750</v>
      </c>
    </row>
    <row r="156" spans="1:8" ht="63.75" x14ac:dyDescent="0.2">
      <c r="A156" s="44" t="s">
        <v>511</v>
      </c>
      <c r="B156" s="45">
        <v>702</v>
      </c>
      <c r="C156" s="46">
        <v>1</v>
      </c>
      <c r="D156" s="46">
        <v>13</v>
      </c>
      <c r="E156" s="47" t="s">
        <v>510</v>
      </c>
      <c r="F156" s="48">
        <v>0</v>
      </c>
      <c r="G156" s="49">
        <v>352750</v>
      </c>
      <c r="H156" s="49">
        <v>352750</v>
      </c>
    </row>
    <row r="157" spans="1:8" ht="38.25" x14ac:dyDescent="0.2">
      <c r="A157" s="44" t="s">
        <v>509</v>
      </c>
      <c r="B157" s="45">
        <v>702</v>
      </c>
      <c r="C157" s="46">
        <v>1</v>
      </c>
      <c r="D157" s="46">
        <v>13</v>
      </c>
      <c r="E157" s="47" t="s">
        <v>508</v>
      </c>
      <c r="F157" s="48">
        <v>0</v>
      </c>
      <c r="G157" s="49">
        <v>150000</v>
      </c>
      <c r="H157" s="49">
        <v>150000</v>
      </c>
    </row>
    <row r="158" spans="1:8" ht="25.5" x14ac:dyDescent="0.2">
      <c r="A158" s="44" t="s">
        <v>3</v>
      </c>
      <c r="B158" s="45">
        <v>702</v>
      </c>
      <c r="C158" s="46">
        <v>1</v>
      </c>
      <c r="D158" s="46">
        <v>13</v>
      </c>
      <c r="E158" s="47" t="s">
        <v>508</v>
      </c>
      <c r="F158" s="48" t="s">
        <v>1</v>
      </c>
      <c r="G158" s="49">
        <v>150000</v>
      </c>
      <c r="H158" s="49">
        <v>150000</v>
      </c>
    </row>
    <row r="159" spans="1:8" ht="25.5" x14ac:dyDescent="0.2">
      <c r="A159" s="44" t="s">
        <v>507</v>
      </c>
      <c r="B159" s="45">
        <v>702</v>
      </c>
      <c r="C159" s="46">
        <v>1</v>
      </c>
      <c r="D159" s="46">
        <v>13</v>
      </c>
      <c r="E159" s="47" t="s">
        <v>506</v>
      </c>
      <c r="F159" s="48">
        <v>0</v>
      </c>
      <c r="G159" s="49">
        <v>133000</v>
      </c>
      <c r="H159" s="49">
        <v>133000</v>
      </c>
    </row>
    <row r="160" spans="1:8" ht="25.5" x14ac:dyDescent="0.2">
      <c r="A160" s="44" t="s">
        <v>3</v>
      </c>
      <c r="B160" s="45">
        <v>702</v>
      </c>
      <c r="C160" s="46">
        <v>1</v>
      </c>
      <c r="D160" s="46">
        <v>13</v>
      </c>
      <c r="E160" s="47" t="s">
        <v>506</v>
      </c>
      <c r="F160" s="48" t="s">
        <v>1</v>
      </c>
      <c r="G160" s="49">
        <v>133000</v>
      </c>
      <c r="H160" s="49">
        <v>133000</v>
      </c>
    </row>
    <row r="161" spans="1:8" ht="51" x14ac:dyDescent="0.2">
      <c r="A161" s="44" t="s">
        <v>505</v>
      </c>
      <c r="B161" s="45">
        <v>702</v>
      </c>
      <c r="C161" s="46">
        <v>1</v>
      </c>
      <c r="D161" s="46">
        <v>13</v>
      </c>
      <c r="E161" s="47" t="s">
        <v>504</v>
      </c>
      <c r="F161" s="48">
        <v>0</v>
      </c>
      <c r="G161" s="49">
        <v>69750</v>
      </c>
      <c r="H161" s="49">
        <v>69750</v>
      </c>
    </row>
    <row r="162" spans="1:8" ht="25.5" x14ac:dyDescent="0.2">
      <c r="A162" s="44" t="s">
        <v>3</v>
      </c>
      <c r="B162" s="45">
        <v>702</v>
      </c>
      <c r="C162" s="46">
        <v>1</v>
      </c>
      <c r="D162" s="46">
        <v>13</v>
      </c>
      <c r="E162" s="47" t="s">
        <v>504</v>
      </c>
      <c r="F162" s="48" t="s">
        <v>1</v>
      </c>
      <c r="G162" s="49">
        <v>69750</v>
      </c>
      <c r="H162" s="49">
        <v>69750</v>
      </c>
    </row>
    <row r="163" spans="1:8" ht="38.25" x14ac:dyDescent="0.2">
      <c r="A163" s="44" t="s">
        <v>503</v>
      </c>
      <c r="B163" s="45">
        <v>702</v>
      </c>
      <c r="C163" s="46">
        <v>1</v>
      </c>
      <c r="D163" s="46">
        <v>13</v>
      </c>
      <c r="E163" s="47" t="s">
        <v>502</v>
      </c>
      <c r="F163" s="48">
        <v>0</v>
      </c>
      <c r="G163" s="49">
        <v>4905743</v>
      </c>
      <c r="H163" s="49">
        <v>4905743</v>
      </c>
    </row>
    <row r="164" spans="1:8" x14ac:dyDescent="0.2">
      <c r="A164" s="44" t="s">
        <v>51</v>
      </c>
      <c r="B164" s="45">
        <v>702</v>
      </c>
      <c r="C164" s="46">
        <v>1</v>
      </c>
      <c r="D164" s="46">
        <v>13</v>
      </c>
      <c r="E164" s="47" t="s">
        <v>501</v>
      </c>
      <c r="F164" s="48">
        <v>0</v>
      </c>
      <c r="G164" s="49">
        <v>4905743</v>
      </c>
      <c r="H164" s="49">
        <v>4905743</v>
      </c>
    </row>
    <row r="165" spans="1:8" x14ac:dyDescent="0.2">
      <c r="A165" s="44" t="s">
        <v>69</v>
      </c>
      <c r="B165" s="45">
        <v>702</v>
      </c>
      <c r="C165" s="46">
        <v>1</v>
      </c>
      <c r="D165" s="46">
        <v>13</v>
      </c>
      <c r="E165" s="47" t="s">
        <v>500</v>
      </c>
      <c r="F165" s="48">
        <v>0</v>
      </c>
      <c r="G165" s="49">
        <v>411626</v>
      </c>
      <c r="H165" s="49">
        <v>411626</v>
      </c>
    </row>
    <row r="166" spans="1:8" ht="51" x14ac:dyDescent="0.2">
      <c r="A166" s="44" t="s">
        <v>48</v>
      </c>
      <c r="B166" s="45">
        <v>702</v>
      </c>
      <c r="C166" s="46">
        <v>1</v>
      </c>
      <c r="D166" s="46">
        <v>13</v>
      </c>
      <c r="E166" s="47" t="s">
        <v>500</v>
      </c>
      <c r="F166" s="48" t="s">
        <v>47</v>
      </c>
      <c r="G166" s="49">
        <v>142471</v>
      </c>
      <c r="H166" s="49">
        <v>142471</v>
      </c>
    </row>
    <row r="167" spans="1:8" ht="25.5" x14ac:dyDescent="0.2">
      <c r="A167" s="44" t="s">
        <v>3</v>
      </c>
      <c r="B167" s="45">
        <v>702</v>
      </c>
      <c r="C167" s="46">
        <v>1</v>
      </c>
      <c r="D167" s="46">
        <v>13</v>
      </c>
      <c r="E167" s="47" t="s">
        <v>500</v>
      </c>
      <c r="F167" s="48" t="s">
        <v>1</v>
      </c>
      <c r="G167" s="49">
        <v>268655</v>
      </c>
      <c r="H167" s="49">
        <v>268655</v>
      </c>
    </row>
    <row r="168" spans="1:8" x14ac:dyDescent="0.2">
      <c r="A168" s="44" t="s">
        <v>68</v>
      </c>
      <c r="B168" s="45">
        <v>702</v>
      </c>
      <c r="C168" s="46">
        <v>1</v>
      </c>
      <c r="D168" s="46">
        <v>13</v>
      </c>
      <c r="E168" s="47" t="s">
        <v>500</v>
      </c>
      <c r="F168" s="48" t="s">
        <v>66</v>
      </c>
      <c r="G168" s="49">
        <v>500</v>
      </c>
      <c r="H168" s="49">
        <v>500</v>
      </c>
    </row>
    <row r="169" spans="1:8" ht="25.5" x14ac:dyDescent="0.2">
      <c r="A169" s="44" t="s">
        <v>65</v>
      </c>
      <c r="B169" s="45">
        <v>702</v>
      </c>
      <c r="C169" s="46">
        <v>1</v>
      </c>
      <c r="D169" s="46">
        <v>13</v>
      </c>
      <c r="E169" s="47" t="s">
        <v>499</v>
      </c>
      <c r="F169" s="48">
        <v>0</v>
      </c>
      <c r="G169" s="49">
        <v>4463574</v>
      </c>
      <c r="H169" s="49">
        <v>4463574</v>
      </c>
    </row>
    <row r="170" spans="1:8" ht="51" x14ac:dyDescent="0.2">
      <c r="A170" s="44" t="s">
        <v>48</v>
      </c>
      <c r="B170" s="45">
        <v>702</v>
      </c>
      <c r="C170" s="46">
        <v>1</v>
      </c>
      <c r="D170" s="46">
        <v>13</v>
      </c>
      <c r="E170" s="47" t="s">
        <v>499</v>
      </c>
      <c r="F170" s="48" t="s">
        <v>47</v>
      </c>
      <c r="G170" s="49">
        <v>4463574</v>
      </c>
      <c r="H170" s="49">
        <v>4463574</v>
      </c>
    </row>
    <row r="171" spans="1:8" x14ac:dyDescent="0.2">
      <c r="A171" s="44" t="s">
        <v>63</v>
      </c>
      <c r="B171" s="45">
        <v>702</v>
      </c>
      <c r="C171" s="46">
        <v>1</v>
      </c>
      <c r="D171" s="46">
        <v>13</v>
      </c>
      <c r="E171" s="47" t="s">
        <v>498</v>
      </c>
      <c r="F171" s="48">
        <v>0</v>
      </c>
      <c r="G171" s="49">
        <v>30543</v>
      </c>
      <c r="H171" s="49">
        <v>30543</v>
      </c>
    </row>
    <row r="172" spans="1:8" ht="25.5" x14ac:dyDescent="0.2">
      <c r="A172" s="44" t="s">
        <v>3</v>
      </c>
      <c r="B172" s="45">
        <v>702</v>
      </c>
      <c r="C172" s="46">
        <v>1</v>
      </c>
      <c r="D172" s="46">
        <v>13</v>
      </c>
      <c r="E172" s="47" t="s">
        <v>498</v>
      </c>
      <c r="F172" s="48" t="s">
        <v>1</v>
      </c>
      <c r="G172" s="49">
        <v>30543</v>
      </c>
      <c r="H172" s="49">
        <v>30543</v>
      </c>
    </row>
    <row r="173" spans="1:8" x14ac:dyDescent="0.2">
      <c r="A173" s="44" t="s">
        <v>45</v>
      </c>
      <c r="B173" s="45">
        <v>702</v>
      </c>
      <c r="C173" s="46">
        <v>4</v>
      </c>
      <c r="D173" s="46">
        <v>0</v>
      </c>
      <c r="E173" s="47" t="s">
        <v>0</v>
      </c>
      <c r="F173" s="48">
        <v>0</v>
      </c>
      <c r="G173" s="49">
        <v>324407</v>
      </c>
      <c r="H173" s="49">
        <v>324407</v>
      </c>
    </row>
    <row r="174" spans="1:8" x14ac:dyDescent="0.2">
      <c r="A174" s="44" t="s">
        <v>497</v>
      </c>
      <c r="B174" s="45">
        <v>702</v>
      </c>
      <c r="C174" s="46">
        <v>4</v>
      </c>
      <c r="D174" s="46">
        <v>12</v>
      </c>
      <c r="E174" s="47" t="s">
        <v>0</v>
      </c>
      <c r="F174" s="48">
        <v>0</v>
      </c>
      <c r="G174" s="49">
        <v>324407</v>
      </c>
      <c r="H174" s="49">
        <v>324407</v>
      </c>
    </row>
    <row r="175" spans="1:8" ht="25.5" x14ac:dyDescent="0.2">
      <c r="A175" s="44" t="s">
        <v>496</v>
      </c>
      <c r="B175" s="45">
        <v>702</v>
      </c>
      <c r="C175" s="46">
        <v>4</v>
      </c>
      <c r="D175" s="46">
        <v>12</v>
      </c>
      <c r="E175" s="47" t="s">
        <v>495</v>
      </c>
      <c r="F175" s="48">
        <v>0</v>
      </c>
      <c r="G175" s="49">
        <v>324407</v>
      </c>
      <c r="H175" s="49">
        <v>324407</v>
      </c>
    </row>
    <row r="176" spans="1:8" ht="38.25" x14ac:dyDescent="0.2">
      <c r="A176" s="44" t="s">
        <v>494</v>
      </c>
      <c r="B176" s="45">
        <v>702</v>
      </c>
      <c r="C176" s="46">
        <v>4</v>
      </c>
      <c r="D176" s="46">
        <v>12</v>
      </c>
      <c r="E176" s="47" t="s">
        <v>493</v>
      </c>
      <c r="F176" s="48">
        <v>0</v>
      </c>
      <c r="G176" s="49">
        <v>324407</v>
      </c>
      <c r="H176" s="49">
        <v>324407</v>
      </c>
    </row>
    <row r="177" spans="1:8" ht="51" x14ac:dyDescent="0.2">
      <c r="A177" s="44" t="s">
        <v>492</v>
      </c>
      <c r="B177" s="45">
        <v>702</v>
      </c>
      <c r="C177" s="46">
        <v>4</v>
      </c>
      <c r="D177" s="46">
        <v>12</v>
      </c>
      <c r="E177" s="47" t="s">
        <v>491</v>
      </c>
      <c r="F177" s="48">
        <v>0</v>
      </c>
      <c r="G177" s="49">
        <v>314407</v>
      </c>
      <c r="H177" s="49">
        <v>314407</v>
      </c>
    </row>
    <row r="178" spans="1:8" ht="51" x14ac:dyDescent="0.2">
      <c r="A178" s="44" t="s">
        <v>490</v>
      </c>
      <c r="B178" s="45">
        <v>702</v>
      </c>
      <c r="C178" s="46">
        <v>4</v>
      </c>
      <c r="D178" s="46">
        <v>12</v>
      </c>
      <c r="E178" s="47" t="s">
        <v>489</v>
      </c>
      <c r="F178" s="48">
        <v>0</v>
      </c>
      <c r="G178" s="49">
        <v>179407</v>
      </c>
      <c r="H178" s="49">
        <v>179407</v>
      </c>
    </row>
    <row r="179" spans="1:8" ht="25.5" x14ac:dyDescent="0.2">
      <c r="A179" s="44" t="s">
        <v>3</v>
      </c>
      <c r="B179" s="45">
        <v>702</v>
      </c>
      <c r="C179" s="46">
        <v>4</v>
      </c>
      <c r="D179" s="46">
        <v>12</v>
      </c>
      <c r="E179" s="47" t="s">
        <v>489</v>
      </c>
      <c r="F179" s="48" t="s">
        <v>1</v>
      </c>
      <c r="G179" s="49">
        <v>179407</v>
      </c>
      <c r="H179" s="49">
        <v>179407</v>
      </c>
    </row>
    <row r="180" spans="1:8" ht="63.75" x14ac:dyDescent="0.2">
      <c r="A180" s="44" t="s">
        <v>488</v>
      </c>
      <c r="B180" s="45">
        <v>702</v>
      </c>
      <c r="C180" s="46">
        <v>4</v>
      </c>
      <c r="D180" s="46">
        <v>12</v>
      </c>
      <c r="E180" s="47" t="s">
        <v>487</v>
      </c>
      <c r="F180" s="48">
        <v>0</v>
      </c>
      <c r="G180" s="49">
        <v>135000</v>
      </c>
      <c r="H180" s="49">
        <v>135000</v>
      </c>
    </row>
    <row r="181" spans="1:8" ht="25.5" x14ac:dyDescent="0.2">
      <c r="A181" s="44" t="s">
        <v>3</v>
      </c>
      <c r="B181" s="45">
        <v>702</v>
      </c>
      <c r="C181" s="46">
        <v>4</v>
      </c>
      <c r="D181" s="46">
        <v>12</v>
      </c>
      <c r="E181" s="47" t="s">
        <v>487</v>
      </c>
      <c r="F181" s="48" t="s">
        <v>1</v>
      </c>
      <c r="G181" s="49">
        <v>135000</v>
      </c>
      <c r="H181" s="49">
        <v>135000</v>
      </c>
    </row>
    <row r="182" spans="1:8" ht="38.25" x14ac:dyDescent="0.2">
      <c r="A182" s="44" t="s">
        <v>486</v>
      </c>
      <c r="B182" s="45">
        <v>702</v>
      </c>
      <c r="C182" s="46">
        <v>4</v>
      </c>
      <c r="D182" s="46">
        <v>12</v>
      </c>
      <c r="E182" s="47" t="s">
        <v>485</v>
      </c>
      <c r="F182" s="48">
        <v>0</v>
      </c>
      <c r="G182" s="49">
        <v>10000</v>
      </c>
      <c r="H182" s="49">
        <v>10000</v>
      </c>
    </row>
    <row r="183" spans="1:8" ht="38.25" x14ac:dyDescent="0.2">
      <c r="A183" s="44" t="s">
        <v>484</v>
      </c>
      <c r="B183" s="45">
        <v>702</v>
      </c>
      <c r="C183" s="46">
        <v>4</v>
      </c>
      <c r="D183" s="46">
        <v>12</v>
      </c>
      <c r="E183" s="47" t="s">
        <v>483</v>
      </c>
      <c r="F183" s="48">
        <v>0</v>
      </c>
      <c r="G183" s="49">
        <v>10000</v>
      </c>
      <c r="H183" s="49">
        <v>10000</v>
      </c>
    </row>
    <row r="184" spans="1:8" ht="25.5" x14ac:dyDescent="0.2">
      <c r="A184" s="44" t="s">
        <v>3</v>
      </c>
      <c r="B184" s="45">
        <v>702</v>
      </c>
      <c r="C184" s="46">
        <v>4</v>
      </c>
      <c r="D184" s="46">
        <v>12</v>
      </c>
      <c r="E184" s="47" t="s">
        <v>483</v>
      </c>
      <c r="F184" s="48" t="s">
        <v>1</v>
      </c>
      <c r="G184" s="49">
        <v>10000</v>
      </c>
      <c r="H184" s="49">
        <v>10000</v>
      </c>
    </row>
    <row r="185" spans="1:8" ht="25.5" x14ac:dyDescent="0.2">
      <c r="A185" s="44" t="s">
        <v>482</v>
      </c>
      <c r="B185" s="45">
        <v>704</v>
      </c>
      <c r="C185" s="46">
        <v>0</v>
      </c>
      <c r="D185" s="46">
        <v>0</v>
      </c>
      <c r="E185" s="47" t="s">
        <v>0</v>
      </c>
      <c r="F185" s="48">
        <v>0</v>
      </c>
      <c r="G185" s="49">
        <v>30302550</v>
      </c>
      <c r="H185" s="49">
        <v>30242550</v>
      </c>
    </row>
    <row r="186" spans="1:8" x14ac:dyDescent="0.2">
      <c r="A186" s="44" t="s">
        <v>71</v>
      </c>
      <c r="B186" s="45">
        <v>704</v>
      </c>
      <c r="C186" s="46">
        <v>1</v>
      </c>
      <c r="D186" s="46">
        <v>0</v>
      </c>
      <c r="E186" s="47" t="s">
        <v>0</v>
      </c>
      <c r="F186" s="48">
        <v>0</v>
      </c>
      <c r="G186" s="49">
        <v>30302550</v>
      </c>
      <c r="H186" s="49">
        <v>30242550</v>
      </c>
    </row>
    <row r="187" spans="1:8" ht="25.5" x14ac:dyDescent="0.2">
      <c r="A187" s="44" t="s">
        <v>125</v>
      </c>
      <c r="B187" s="45">
        <v>704</v>
      </c>
      <c r="C187" s="46">
        <v>1</v>
      </c>
      <c r="D187" s="46">
        <v>6</v>
      </c>
      <c r="E187" s="47" t="s">
        <v>0</v>
      </c>
      <c r="F187" s="48">
        <v>0</v>
      </c>
      <c r="G187" s="49">
        <v>13294180</v>
      </c>
      <c r="H187" s="49">
        <v>13294180</v>
      </c>
    </row>
    <row r="188" spans="1:8" ht="25.5" x14ac:dyDescent="0.2">
      <c r="A188" s="44" t="s">
        <v>468</v>
      </c>
      <c r="B188" s="45">
        <v>704</v>
      </c>
      <c r="C188" s="46">
        <v>1</v>
      </c>
      <c r="D188" s="46">
        <v>6</v>
      </c>
      <c r="E188" s="47" t="s">
        <v>467</v>
      </c>
      <c r="F188" s="48">
        <v>0</v>
      </c>
      <c r="G188" s="49">
        <v>13294180</v>
      </c>
      <c r="H188" s="49">
        <v>13294180</v>
      </c>
    </row>
    <row r="189" spans="1:8" ht="38.25" x14ac:dyDescent="0.2">
      <c r="A189" s="44" t="s">
        <v>481</v>
      </c>
      <c r="B189" s="45">
        <v>704</v>
      </c>
      <c r="C189" s="46">
        <v>1</v>
      </c>
      <c r="D189" s="46">
        <v>6</v>
      </c>
      <c r="E189" s="47" t="s">
        <v>480</v>
      </c>
      <c r="F189" s="48">
        <v>0</v>
      </c>
      <c r="G189" s="49">
        <v>13294180</v>
      </c>
      <c r="H189" s="49">
        <v>13294180</v>
      </c>
    </row>
    <row r="190" spans="1:8" ht="25.5" x14ac:dyDescent="0.2">
      <c r="A190" s="44" t="s">
        <v>479</v>
      </c>
      <c r="B190" s="45">
        <v>704</v>
      </c>
      <c r="C190" s="46">
        <v>1</v>
      </c>
      <c r="D190" s="46">
        <v>6</v>
      </c>
      <c r="E190" s="47" t="s">
        <v>478</v>
      </c>
      <c r="F190" s="48">
        <v>0</v>
      </c>
      <c r="G190" s="49">
        <v>13294180</v>
      </c>
      <c r="H190" s="49">
        <v>13294180</v>
      </c>
    </row>
    <row r="191" spans="1:8" x14ac:dyDescent="0.2">
      <c r="A191" s="44" t="s">
        <v>69</v>
      </c>
      <c r="B191" s="45">
        <v>704</v>
      </c>
      <c r="C191" s="46">
        <v>1</v>
      </c>
      <c r="D191" s="46">
        <v>6</v>
      </c>
      <c r="E191" s="47" t="s">
        <v>477</v>
      </c>
      <c r="F191" s="48">
        <v>0</v>
      </c>
      <c r="G191" s="49">
        <v>1554398</v>
      </c>
      <c r="H191" s="49">
        <v>1554398</v>
      </c>
    </row>
    <row r="192" spans="1:8" ht="51" x14ac:dyDescent="0.2">
      <c r="A192" s="44" t="s">
        <v>48</v>
      </c>
      <c r="B192" s="45">
        <v>704</v>
      </c>
      <c r="C192" s="46">
        <v>1</v>
      </c>
      <c r="D192" s="46">
        <v>6</v>
      </c>
      <c r="E192" s="47" t="s">
        <v>477</v>
      </c>
      <c r="F192" s="48" t="s">
        <v>47</v>
      </c>
      <c r="G192" s="49">
        <v>332861</v>
      </c>
      <c r="H192" s="49">
        <v>332861</v>
      </c>
    </row>
    <row r="193" spans="1:8" ht="25.5" x14ac:dyDescent="0.2">
      <c r="A193" s="44" t="s">
        <v>3</v>
      </c>
      <c r="B193" s="45">
        <v>704</v>
      </c>
      <c r="C193" s="46">
        <v>1</v>
      </c>
      <c r="D193" s="46">
        <v>6</v>
      </c>
      <c r="E193" s="47" t="s">
        <v>477</v>
      </c>
      <c r="F193" s="48" t="s">
        <v>1</v>
      </c>
      <c r="G193" s="49">
        <v>1212974</v>
      </c>
      <c r="H193" s="49">
        <v>1212974</v>
      </c>
    </row>
    <row r="194" spans="1:8" x14ac:dyDescent="0.2">
      <c r="A194" s="44" t="s">
        <v>68</v>
      </c>
      <c r="B194" s="45">
        <v>704</v>
      </c>
      <c r="C194" s="46">
        <v>1</v>
      </c>
      <c r="D194" s="46">
        <v>6</v>
      </c>
      <c r="E194" s="47" t="s">
        <v>477</v>
      </c>
      <c r="F194" s="48" t="s">
        <v>66</v>
      </c>
      <c r="G194" s="49">
        <v>8563</v>
      </c>
      <c r="H194" s="49">
        <v>8563</v>
      </c>
    </row>
    <row r="195" spans="1:8" ht="25.5" x14ac:dyDescent="0.2">
      <c r="A195" s="44" t="s">
        <v>65</v>
      </c>
      <c r="B195" s="45">
        <v>704</v>
      </c>
      <c r="C195" s="46">
        <v>1</v>
      </c>
      <c r="D195" s="46">
        <v>6</v>
      </c>
      <c r="E195" s="47" t="s">
        <v>476</v>
      </c>
      <c r="F195" s="48">
        <v>0</v>
      </c>
      <c r="G195" s="49">
        <v>11642022</v>
      </c>
      <c r="H195" s="49">
        <v>11642022</v>
      </c>
    </row>
    <row r="196" spans="1:8" ht="51" x14ac:dyDescent="0.2">
      <c r="A196" s="44" t="s">
        <v>48</v>
      </c>
      <c r="B196" s="45">
        <v>704</v>
      </c>
      <c r="C196" s="46">
        <v>1</v>
      </c>
      <c r="D196" s="46">
        <v>6</v>
      </c>
      <c r="E196" s="47" t="s">
        <v>476</v>
      </c>
      <c r="F196" s="48" t="s">
        <v>47</v>
      </c>
      <c r="G196" s="49">
        <v>11642022</v>
      </c>
      <c r="H196" s="49">
        <v>11642022</v>
      </c>
    </row>
    <row r="197" spans="1:8" x14ac:dyDescent="0.2">
      <c r="A197" s="44" t="s">
        <v>63</v>
      </c>
      <c r="B197" s="45">
        <v>704</v>
      </c>
      <c r="C197" s="46">
        <v>1</v>
      </c>
      <c r="D197" s="46">
        <v>6</v>
      </c>
      <c r="E197" s="47" t="s">
        <v>475</v>
      </c>
      <c r="F197" s="48">
        <v>0</v>
      </c>
      <c r="G197" s="49">
        <v>97760</v>
      </c>
      <c r="H197" s="49">
        <v>97760</v>
      </c>
    </row>
    <row r="198" spans="1:8" ht="25.5" x14ac:dyDescent="0.2">
      <c r="A198" s="44" t="s">
        <v>3</v>
      </c>
      <c r="B198" s="45">
        <v>704</v>
      </c>
      <c r="C198" s="46">
        <v>1</v>
      </c>
      <c r="D198" s="46">
        <v>6</v>
      </c>
      <c r="E198" s="47" t="s">
        <v>475</v>
      </c>
      <c r="F198" s="48" t="s">
        <v>1</v>
      </c>
      <c r="G198" s="49">
        <v>97760</v>
      </c>
      <c r="H198" s="49">
        <v>97760</v>
      </c>
    </row>
    <row r="199" spans="1:8" x14ac:dyDescent="0.2">
      <c r="A199" s="44" t="s">
        <v>474</v>
      </c>
      <c r="B199" s="45">
        <v>704</v>
      </c>
      <c r="C199" s="46">
        <v>1</v>
      </c>
      <c r="D199" s="46">
        <v>11</v>
      </c>
      <c r="E199" s="47" t="s">
        <v>0</v>
      </c>
      <c r="F199" s="48">
        <v>0</v>
      </c>
      <c r="G199" s="49">
        <v>500000</v>
      </c>
      <c r="H199" s="49">
        <v>500000</v>
      </c>
    </row>
    <row r="200" spans="1:8" x14ac:dyDescent="0.2">
      <c r="A200" s="44" t="s">
        <v>474</v>
      </c>
      <c r="B200" s="45">
        <v>704</v>
      </c>
      <c r="C200" s="46">
        <v>1</v>
      </c>
      <c r="D200" s="46">
        <v>11</v>
      </c>
      <c r="E200" s="47" t="s">
        <v>473</v>
      </c>
      <c r="F200" s="48">
        <v>0</v>
      </c>
      <c r="G200" s="49">
        <v>500000</v>
      </c>
      <c r="H200" s="49">
        <v>500000</v>
      </c>
    </row>
    <row r="201" spans="1:8" x14ac:dyDescent="0.2">
      <c r="A201" s="44" t="s">
        <v>472</v>
      </c>
      <c r="B201" s="45">
        <v>704</v>
      </c>
      <c r="C201" s="46">
        <v>1</v>
      </c>
      <c r="D201" s="46">
        <v>11</v>
      </c>
      <c r="E201" s="47" t="s">
        <v>471</v>
      </c>
      <c r="F201" s="48">
        <v>0</v>
      </c>
      <c r="G201" s="49">
        <v>500000</v>
      </c>
      <c r="H201" s="49">
        <v>500000</v>
      </c>
    </row>
    <row r="202" spans="1:8" x14ac:dyDescent="0.2">
      <c r="A202" s="44" t="s">
        <v>470</v>
      </c>
      <c r="B202" s="45">
        <v>704</v>
      </c>
      <c r="C202" s="46">
        <v>1</v>
      </c>
      <c r="D202" s="46">
        <v>11</v>
      </c>
      <c r="E202" s="47" t="s">
        <v>469</v>
      </c>
      <c r="F202" s="48">
        <v>0</v>
      </c>
      <c r="G202" s="49">
        <v>500000</v>
      </c>
      <c r="H202" s="49">
        <v>500000</v>
      </c>
    </row>
    <row r="203" spans="1:8" x14ac:dyDescent="0.2">
      <c r="A203" s="44" t="s">
        <v>68</v>
      </c>
      <c r="B203" s="45">
        <v>704</v>
      </c>
      <c r="C203" s="46">
        <v>1</v>
      </c>
      <c r="D203" s="46">
        <v>11</v>
      </c>
      <c r="E203" s="47" t="s">
        <v>469</v>
      </c>
      <c r="F203" s="48" t="s">
        <v>66</v>
      </c>
      <c r="G203" s="49">
        <v>500000</v>
      </c>
      <c r="H203" s="49">
        <v>500000</v>
      </c>
    </row>
    <row r="204" spans="1:8" x14ac:dyDescent="0.2">
      <c r="A204" s="44" t="s">
        <v>148</v>
      </c>
      <c r="B204" s="45">
        <v>704</v>
      </c>
      <c r="C204" s="46">
        <v>1</v>
      </c>
      <c r="D204" s="46">
        <v>13</v>
      </c>
      <c r="E204" s="47" t="s">
        <v>0</v>
      </c>
      <c r="F204" s="48">
        <v>0</v>
      </c>
      <c r="G204" s="49">
        <v>16508370</v>
      </c>
      <c r="H204" s="49">
        <v>16448370</v>
      </c>
    </row>
    <row r="205" spans="1:8" ht="25.5" x14ac:dyDescent="0.2">
      <c r="A205" s="44" t="s">
        <v>468</v>
      </c>
      <c r="B205" s="45">
        <v>704</v>
      </c>
      <c r="C205" s="46">
        <v>1</v>
      </c>
      <c r="D205" s="46">
        <v>13</v>
      </c>
      <c r="E205" s="47" t="s">
        <v>467</v>
      </c>
      <c r="F205" s="48">
        <v>0</v>
      </c>
      <c r="G205" s="49">
        <v>16268370</v>
      </c>
      <c r="H205" s="49">
        <v>16268370</v>
      </c>
    </row>
    <row r="206" spans="1:8" x14ac:dyDescent="0.2">
      <c r="A206" s="44" t="s">
        <v>466</v>
      </c>
      <c r="B206" s="45">
        <v>704</v>
      </c>
      <c r="C206" s="46">
        <v>1</v>
      </c>
      <c r="D206" s="46">
        <v>13</v>
      </c>
      <c r="E206" s="47" t="s">
        <v>465</v>
      </c>
      <c r="F206" s="48">
        <v>0</v>
      </c>
      <c r="G206" s="49">
        <v>16268370</v>
      </c>
      <c r="H206" s="49">
        <v>16268370</v>
      </c>
    </row>
    <row r="207" spans="1:8" ht="38.25" x14ac:dyDescent="0.2">
      <c r="A207" s="44" t="s">
        <v>464</v>
      </c>
      <c r="B207" s="45">
        <v>704</v>
      </c>
      <c r="C207" s="46">
        <v>1</v>
      </c>
      <c r="D207" s="46">
        <v>13</v>
      </c>
      <c r="E207" s="47" t="s">
        <v>463</v>
      </c>
      <c r="F207" s="48">
        <v>0</v>
      </c>
      <c r="G207" s="49">
        <v>16268370</v>
      </c>
      <c r="H207" s="49">
        <v>16268370</v>
      </c>
    </row>
    <row r="208" spans="1:8" ht="25.5" x14ac:dyDescent="0.2">
      <c r="A208" s="44" t="s">
        <v>169</v>
      </c>
      <c r="B208" s="45">
        <v>704</v>
      </c>
      <c r="C208" s="46">
        <v>1</v>
      </c>
      <c r="D208" s="46">
        <v>13</v>
      </c>
      <c r="E208" s="47" t="s">
        <v>462</v>
      </c>
      <c r="F208" s="48">
        <v>0</v>
      </c>
      <c r="G208" s="49">
        <v>16148370</v>
      </c>
      <c r="H208" s="49">
        <v>16148370</v>
      </c>
    </row>
    <row r="209" spans="1:8" ht="51" x14ac:dyDescent="0.2">
      <c r="A209" s="44" t="s">
        <v>48</v>
      </c>
      <c r="B209" s="45">
        <v>704</v>
      </c>
      <c r="C209" s="46">
        <v>1</v>
      </c>
      <c r="D209" s="46">
        <v>13</v>
      </c>
      <c r="E209" s="47" t="s">
        <v>462</v>
      </c>
      <c r="F209" s="48" t="s">
        <v>47</v>
      </c>
      <c r="G209" s="49">
        <v>14122911</v>
      </c>
      <c r="H209" s="49">
        <v>14122911</v>
      </c>
    </row>
    <row r="210" spans="1:8" ht="25.5" x14ac:dyDescent="0.2">
      <c r="A210" s="44" t="s">
        <v>3</v>
      </c>
      <c r="B210" s="45">
        <v>704</v>
      </c>
      <c r="C210" s="46">
        <v>1</v>
      </c>
      <c r="D210" s="46">
        <v>13</v>
      </c>
      <c r="E210" s="47" t="s">
        <v>462</v>
      </c>
      <c r="F210" s="48" t="s">
        <v>1</v>
      </c>
      <c r="G210" s="49">
        <v>2025459</v>
      </c>
      <c r="H210" s="49">
        <v>2025459</v>
      </c>
    </row>
    <row r="211" spans="1:8" ht="25.5" x14ac:dyDescent="0.2">
      <c r="A211" s="44" t="s">
        <v>461</v>
      </c>
      <c r="B211" s="45">
        <v>704</v>
      </c>
      <c r="C211" s="46">
        <v>1</v>
      </c>
      <c r="D211" s="46">
        <v>13</v>
      </c>
      <c r="E211" s="47" t="s">
        <v>460</v>
      </c>
      <c r="F211" s="48">
        <v>0</v>
      </c>
      <c r="G211" s="49">
        <v>120000</v>
      </c>
      <c r="H211" s="49">
        <v>120000</v>
      </c>
    </row>
    <row r="212" spans="1:8" ht="25.5" x14ac:dyDescent="0.2">
      <c r="A212" s="44" t="s">
        <v>3</v>
      </c>
      <c r="B212" s="45">
        <v>704</v>
      </c>
      <c r="C212" s="46">
        <v>1</v>
      </c>
      <c r="D212" s="46">
        <v>13</v>
      </c>
      <c r="E212" s="47" t="s">
        <v>460</v>
      </c>
      <c r="F212" s="48" t="s">
        <v>1</v>
      </c>
      <c r="G212" s="49">
        <v>120000</v>
      </c>
      <c r="H212" s="49">
        <v>120000</v>
      </c>
    </row>
    <row r="213" spans="1:8" ht="25.5" x14ac:dyDescent="0.2">
      <c r="A213" s="44" t="s">
        <v>118</v>
      </c>
      <c r="B213" s="45">
        <v>704</v>
      </c>
      <c r="C213" s="46">
        <v>1</v>
      </c>
      <c r="D213" s="46">
        <v>13</v>
      </c>
      <c r="E213" s="47" t="s">
        <v>117</v>
      </c>
      <c r="F213" s="48">
        <v>0</v>
      </c>
      <c r="G213" s="49">
        <v>240000</v>
      </c>
      <c r="H213" s="49">
        <v>180000</v>
      </c>
    </row>
    <row r="214" spans="1:8" x14ac:dyDescent="0.2">
      <c r="A214" s="44" t="s">
        <v>116</v>
      </c>
      <c r="B214" s="45">
        <v>704</v>
      </c>
      <c r="C214" s="46">
        <v>1</v>
      </c>
      <c r="D214" s="46">
        <v>13</v>
      </c>
      <c r="E214" s="47" t="s">
        <v>115</v>
      </c>
      <c r="F214" s="48">
        <v>0</v>
      </c>
      <c r="G214" s="49">
        <v>240000</v>
      </c>
      <c r="H214" s="49">
        <v>180000</v>
      </c>
    </row>
    <row r="215" spans="1:8" ht="38.25" x14ac:dyDescent="0.2">
      <c r="A215" s="44" t="s">
        <v>114</v>
      </c>
      <c r="B215" s="45">
        <v>704</v>
      </c>
      <c r="C215" s="46">
        <v>1</v>
      </c>
      <c r="D215" s="46">
        <v>13</v>
      </c>
      <c r="E215" s="47" t="s">
        <v>113</v>
      </c>
      <c r="F215" s="48">
        <v>0</v>
      </c>
      <c r="G215" s="49">
        <v>100000</v>
      </c>
      <c r="H215" s="49">
        <v>40000</v>
      </c>
    </row>
    <row r="216" spans="1:8" x14ac:dyDescent="0.2">
      <c r="A216" s="44" t="s">
        <v>68</v>
      </c>
      <c r="B216" s="45">
        <v>704</v>
      </c>
      <c r="C216" s="46">
        <v>1</v>
      </c>
      <c r="D216" s="46">
        <v>13</v>
      </c>
      <c r="E216" s="47" t="s">
        <v>113</v>
      </c>
      <c r="F216" s="48" t="s">
        <v>66</v>
      </c>
      <c r="G216" s="49">
        <v>100000</v>
      </c>
      <c r="H216" s="49">
        <v>40000</v>
      </c>
    </row>
    <row r="217" spans="1:8" ht="25.5" x14ac:dyDescent="0.2">
      <c r="A217" s="44" t="s">
        <v>457</v>
      </c>
      <c r="B217" s="45">
        <v>704</v>
      </c>
      <c r="C217" s="46">
        <v>1</v>
      </c>
      <c r="D217" s="46">
        <v>13</v>
      </c>
      <c r="E217" s="47" t="s">
        <v>456</v>
      </c>
      <c r="F217" s="48">
        <v>0</v>
      </c>
      <c r="G217" s="49">
        <v>140000</v>
      </c>
      <c r="H217" s="49">
        <v>140000</v>
      </c>
    </row>
    <row r="218" spans="1:8" x14ac:dyDescent="0.2">
      <c r="A218" s="44" t="s">
        <v>68</v>
      </c>
      <c r="B218" s="45">
        <v>704</v>
      </c>
      <c r="C218" s="46">
        <v>1</v>
      </c>
      <c r="D218" s="46">
        <v>13</v>
      </c>
      <c r="E218" s="47" t="s">
        <v>456</v>
      </c>
      <c r="F218" s="48" t="s">
        <v>66</v>
      </c>
      <c r="G218" s="49">
        <v>140000</v>
      </c>
      <c r="H218" s="49">
        <v>140000</v>
      </c>
    </row>
    <row r="219" spans="1:8" ht="25.5" x14ac:dyDescent="0.2">
      <c r="A219" s="44" t="s">
        <v>451</v>
      </c>
      <c r="B219" s="45">
        <v>706</v>
      </c>
      <c r="C219" s="46">
        <v>0</v>
      </c>
      <c r="D219" s="46">
        <v>0</v>
      </c>
      <c r="E219" s="47" t="s">
        <v>0</v>
      </c>
      <c r="F219" s="48">
        <v>0</v>
      </c>
      <c r="G219" s="49">
        <f>G220+G384</f>
        <v>588176885.63</v>
      </c>
      <c r="H219" s="49">
        <f>H220+H384</f>
        <v>573785142.37999988</v>
      </c>
    </row>
    <row r="220" spans="1:8" x14ac:dyDescent="0.2">
      <c r="A220" s="44" t="s">
        <v>299</v>
      </c>
      <c r="B220" s="45">
        <v>706</v>
      </c>
      <c r="C220" s="46">
        <v>7</v>
      </c>
      <c r="D220" s="46">
        <v>0</v>
      </c>
      <c r="E220" s="47" t="s">
        <v>0</v>
      </c>
      <c r="F220" s="48">
        <v>0</v>
      </c>
      <c r="G220" s="49">
        <f>G221+G245+G299+G319+G354</f>
        <v>575642335.88999999</v>
      </c>
      <c r="H220" s="49">
        <f>H221+H245+H299+H319+H354</f>
        <v>560956280.46999991</v>
      </c>
    </row>
    <row r="221" spans="1:8" x14ac:dyDescent="0.2">
      <c r="A221" s="44" t="s">
        <v>450</v>
      </c>
      <c r="B221" s="45">
        <v>706</v>
      </c>
      <c r="C221" s="46">
        <v>7</v>
      </c>
      <c r="D221" s="46">
        <v>1</v>
      </c>
      <c r="E221" s="47" t="s">
        <v>0</v>
      </c>
      <c r="F221" s="48">
        <v>0</v>
      </c>
      <c r="G221" s="49">
        <v>179376173.27000001</v>
      </c>
      <c r="H221" s="49">
        <v>171789990.77000001</v>
      </c>
    </row>
    <row r="222" spans="1:8" ht="25.5" x14ac:dyDescent="0.2">
      <c r="A222" s="44" t="s">
        <v>328</v>
      </c>
      <c r="B222" s="45">
        <v>706</v>
      </c>
      <c r="C222" s="46">
        <v>7</v>
      </c>
      <c r="D222" s="46">
        <v>1</v>
      </c>
      <c r="E222" s="47" t="s">
        <v>327</v>
      </c>
      <c r="F222" s="48">
        <v>0</v>
      </c>
      <c r="G222" s="49">
        <v>179376173.27000001</v>
      </c>
      <c r="H222" s="49">
        <v>171789990.77000001</v>
      </c>
    </row>
    <row r="223" spans="1:8" x14ac:dyDescent="0.2">
      <c r="A223" s="44" t="s">
        <v>326</v>
      </c>
      <c r="B223" s="45">
        <v>706</v>
      </c>
      <c r="C223" s="46">
        <v>7</v>
      </c>
      <c r="D223" s="46">
        <v>1</v>
      </c>
      <c r="E223" s="47" t="s">
        <v>325</v>
      </c>
      <c r="F223" s="48">
        <v>0</v>
      </c>
      <c r="G223" s="49">
        <v>179376173.27000001</v>
      </c>
      <c r="H223" s="49">
        <v>171789990.77000001</v>
      </c>
    </row>
    <row r="224" spans="1:8" ht="25.5" x14ac:dyDescent="0.2">
      <c r="A224" s="44" t="s">
        <v>324</v>
      </c>
      <c r="B224" s="45">
        <v>706</v>
      </c>
      <c r="C224" s="46">
        <v>7</v>
      </c>
      <c r="D224" s="46">
        <v>1</v>
      </c>
      <c r="E224" s="47" t="s">
        <v>323</v>
      </c>
      <c r="F224" s="48">
        <v>0</v>
      </c>
      <c r="G224" s="49">
        <v>179277173.27000001</v>
      </c>
      <c r="H224" s="49">
        <v>171690990.77000001</v>
      </c>
    </row>
    <row r="225" spans="1:8" ht="25.5" x14ac:dyDescent="0.2">
      <c r="A225" s="44" t="s">
        <v>169</v>
      </c>
      <c r="B225" s="45">
        <v>706</v>
      </c>
      <c r="C225" s="46">
        <v>7</v>
      </c>
      <c r="D225" s="46">
        <v>1</v>
      </c>
      <c r="E225" s="47" t="s">
        <v>449</v>
      </c>
      <c r="F225" s="48">
        <v>0</v>
      </c>
      <c r="G225" s="49">
        <v>114089929.70999999</v>
      </c>
      <c r="H225" s="49">
        <v>106633005.31</v>
      </c>
    </row>
    <row r="226" spans="1:8" ht="51" x14ac:dyDescent="0.2">
      <c r="A226" s="44" t="s">
        <v>48</v>
      </c>
      <c r="B226" s="45">
        <v>706</v>
      </c>
      <c r="C226" s="46">
        <v>7</v>
      </c>
      <c r="D226" s="46">
        <v>1</v>
      </c>
      <c r="E226" s="47" t="s">
        <v>449</v>
      </c>
      <c r="F226" s="48" t="s">
        <v>47</v>
      </c>
      <c r="G226" s="49">
        <v>64963460</v>
      </c>
      <c r="H226" s="49">
        <v>64963460</v>
      </c>
    </row>
    <row r="227" spans="1:8" ht="25.5" x14ac:dyDescent="0.2">
      <c r="A227" s="44" t="s">
        <v>3</v>
      </c>
      <c r="B227" s="45">
        <v>706</v>
      </c>
      <c r="C227" s="46">
        <v>7</v>
      </c>
      <c r="D227" s="46">
        <v>1</v>
      </c>
      <c r="E227" s="47" t="s">
        <v>449</v>
      </c>
      <c r="F227" s="48" t="s">
        <v>1</v>
      </c>
      <c r="G227" s="49">
        <v>44493452.710000001</v>
      </c>
      <c r="H227" s="49">
        <v>37036528.310000002</v>
      </c>
    </row>
    <row r="228" spans="1:8" x14ac:dyDescent="0.2">
      <c r="A228" s="44" t="s">
        <v>68</v>
      </c>
      <c r="B228" s="45">
        <v>706</v>
      </c>
      <c r="C228" s="46">
        <v>7</v>
      </c>
      <c r="D228" s="46">
        <v>1</v>
      </c>
      <c r="E228" s="47" t="s">
        <v>449</v>
      </c>
      <c r="F228" s="48" t="s">
        <v>66</v>
      </c>
      <c r="G228" s="49">
        <v>4633017</v>
      </c>
      <c r="H228" s="49">
        <v>4633017</v>
      </c>
    </row>
    <row r="229" spans="1:8" x14ac:dyDescent="0.2">
      <c r="A229" s="44" t="s">
        <v>343</v>
      </c>
      <c r="B229" s="45">
        <v>706</v>
      </c>
      <c r="C229" s="46">
        <v>7</v>
      </c>
      <c r="D229" s="46">
        <v>1</v>
      </c>
      <c r="E229" s="47" t="s">
        <v>448</v>
      </c>
      <c r="F229" s="48">
        <v>0</v>
      </c>
      <c r="G229" s="49">
        <v>189100</v>
      </c>
      <c r="H229" s="49">
        <v>189100</v>
      </c>
    </row>
    <row r="230" spans="1:8" ht="25.5" x14ac:dyDescent="0.2">
      <c r="A230" s="44" t="s">
        <v>3</v>
      </c>
      <c r="B230" s="45">
        <v>706</v>
      </c>
      <c r="C230" s="46">
        <v>7</v>
      </c>
      <c r="D230" s="46">
        <v>1</v>
      </c>
      <c r="E230" s="47" t="s">
        <v>448</v>
      </c>
      <c r="F230" s="48" t="s">
        <v>1</v>
      </c>
      <c r="G230" s="49">
        <v>189100</v>
      </c>
      <c r="H230" s="49">
        <v>189100</v>
      </c>
    </row>
    <row r="231" spans="1:8" x14ac:dyDescent="0.2">
      <c r="A231" s="44" t="s">
        <v>279</v>
      </c>
      <c r="B231" s="45">
        <v>706</v>
      </c>
      <c r="C231" s="46">
        <v>7</v>
      </c>
      <c r="D231" s="46">
        <v>1</v>
      </c>
      <c r="E231" s="47" t="s">
        <v>447</v>
      </c>
      <c r="F231" s="48">
        <v>0</v>
      </c>
      <c r="G231" s="49">
        <v>814620</v>
      </c>
      <c r="H231" s="49">
        <v>363144</v>
      </c>
    </row>
    <row r="232" spans="1:8" ht="25.5" x14ac:dyDescent="0.2">
      <c r="A232" s="44" t="s">
        <v>3</v>
      </c>
      <c r="B232" s="45">
        <v>706</v>
      </c>
      <c r="C232" s="46">
        <v>7</v>
      </c>
      <c r="D232" s="46">
        <v>1</v>
      </c>
      <c r="E232" s="47" t="s">
        <v>447</v>
      </c>
      <c r="F232" s="48" t="s">
        <v>1</v>
      </c>
      <c r="G232" s="49">
        <v>814620</v>
      </c>
      <c r="H232" s="49">
        <v>363144</v>
      </c>
    </row>
    <row r="233" spans="1:8" ht="38.25" x14ac:dyDescent="0.2">
      <c r="A233" s="44" t="s">
        <v>57</v>
      </c>
      <c r="B233" s="45">
        <v>706</v>
      </c>
      <c r="C233" s="46">
        <v>7</v>
      </c>
      <c r="D233" s="46">
        <v>1</v>
      </c>
      <c r="E233" s="47" t="s">
        <v>446</v>
      </c>
      <c r="F233" s="48">
        <v>0</v>
      </c>
      <c r="G233" s="49">
        <v>1181800</v>
      </c>
      <c r="H233" s="49">
        <v>1181800</v>
      </c>
    </row>
    <row r="234" spans="1:8" ht="25.5" x14ac:dyDescent="0.2">
      <c r="A234" s="44" t="s">
        <v>3</v>
      </c>
      <c r="B234" s="45">
        <v>706</v>
      </c>
      <c r="C234" s="46">
        <v>7</v>
      </c>
      <c r="D234" s="46">
        <v>1</v>
      </c>
      <c r="E234" s="47" t="s">
        <v>446</v>
      </c>
      <c r="F234" s="48" t="s">
        <v>1</v>
      </c>
      <c r="G234" s="49">
        <v>1181800</v>
      </c>
      <c r="H234" s="49">
        <v>1181800</v>
      </c>
    </row>
    <row r="235" spans="1:8" ht="63.75" x14ac:dyDescent="0.2">
      <c r="A235" s="44" t="s">
        <v>291</v>
      </c>
      <c r="B235" s="45">
        <v>706</v>
      </c>
      <c r="C235" s="46">
        <v>7</v>
      </c>
      <c r="D235" s="46">
        <v>1</v>
      </c>
      <c r="E235" s="47" t="s">
        <v>445</v>
      </c>
      <c r="F235" s="48">
        <v>0</v>
      </c>
      <c r="G235" s="49">
        <v>8571418.7100000009</v>
      </c>
      <c r="H235" s="49">
        <v>8893636.6099999994</v>
      </c>
    </row>
    <row r="236" spans="1:8" ht="51" x14ac:dyDescent="0.2">
      <c r="A236" s="44" t="s">
        <v>48</v>
      </c>
      <c r="B236" s="45">
        <v>706</v>
      </c>
      <c r="C236" s="46">
        <v>7</v>
      </c>
      <c r="D236" s="46">
        <v>1</v>
      </c>
      <c r="E236" s="47" t="s">
        <v>445</v>
      </c>
      <c r="F236" s="48" t="s">
        <v>47</v>
      </c>
      <c r="G236" s="49">
        <v>5911133.2199999997</v>
      </c>
      <c r="H236" s="49">
        <v>6126939.7000000002</v>
      </c>
    </row>
    <row r="237" spans="1:8" ht="25.5" x14ac:dyDescent="0.2">
      <c r="A237" s="44" t="s">
        <v>3</v>
      </c>
      <c r="B237" s="45">
        <v>706</v>
      </c>
      <c r="C237" s="46">
        <v>7</v>
      </c>
      <c r="D237" s="46">
        <v>1</v>
      </c>
      <c r="E237" s="47" t="s">
        <v>445</v>
      </c>
      <c r="F237" s="48" t="s">
        <v>1</v>
      </c>
      <c r="G237" s="49">
        <v>75801.899999999994</v>
      </c>
      <c r="H237" s="49">
        <v>78833.98</v>
      </c>
    </row>
    <row r="238" spans="1:8" x14ac:dyDescent="0.2">
      <c r="A238" s="44" t="s">
        <v>146</v>
      </c>
      <c r="B238" s="45">
        <v>706</v>
      </c>
      <c r="C238" s="46">
        <v>7</v>
      </c>
      <c r="D238" s="46">
        <v>1</v>
      </c>
      <c r="E238" s="47" t="s">
        <v>445</v>
      </c>
      <c r="F238" s="48" t="s">
        <v>144</v>
      </c>
      <c r="G238" s="49">
        <v>2584483.59</v>
      </c>
      <c r="H238" s="49">
        <v>2687862.93</v>
      </c>
    </row>
    <row r="239" spans="1:8" ht="63.75" x14ac:dyDescent="0.2">
      <c r="A239" s="44" t="s">
        <v>444</v>
      </c>
      <c r="B239" s="45">
        <v>706</v>
      </c>
      <c r="C239" s="46">
        <v>7</v>
      </c>
      <c r="D239" s="46">
        <v>1</v>
      </c>
      <c r="E239" s="47" t="s">
        <v>443</v>
      </c>
      <c r="F239" s="48">
        <v>0</v>
      </c>
      <c r="G239" s="49">
        <v>54430304.850000001</v>
      </c>
      <c r="H239" s="49">
        <v>54430304.850000001</v>
      </c>
    </row>
    <row r="240" spans="1:8" ht="51" x14ac:dyDescent="0.2">
      <c r="A240" s="44" t="s">
        <v>48</v>
      </c>
      <c r="B240" s="45">
        <v>706</v>
      </c>
      <c r="C240" s="46">
        <v>7</v>
      </c>
      <c r="D240" s="46">
        <v>1</v>
      </c>
      <c r="E240" s="47" t="s">
        <v>443</v>
      </c>
      <c r="F240" s="48" t="s">
        <v>47</v>
      </c>
      <c r="G240" s="49">
        <v>54082770</v>
      </c>
      <c r="H240" s="49">
        <v>54082770</v>
      </c>
    </row>
    <row r="241" spans="1:8" ht="25.5" x14ac:dyDescent="0.2">
      <c r="A241" s="44" t="s">
        <v>3</v>
      </c>
      <c r="B241" s="45">
        <v>706</v>
      </c>
      <c r="C241" s="46">
        <v>7</v>
      </c>
      <c r="D241" s="46">
        <v>1</v>
      </c>
      <c r="E241" s="47" t="s">
        <v>443</v>
      </c>
      <c r="F241" s="48" t="s">
        <v>1</v>
      </c>
      <c r="G241" s="49">
        <v>347534.85</v>
      </c>
      <c r="H241" s="49">
        <v>347534.85</v>
      </c>
    </row>
    <row r="242" spans="1:8" ht="38.25" x14ac:dyDescent="0.2">
      <c r="A242" s="44" t="s">
        <v>439</v>
      </c>
      <c r="B242" s="45">
        <v>706</v>
      </c>
      <c r="C242" s="46">
        <v>7</v>
      </c>
      <c r="D242" s="46">
        <v>1</v>
      </c>
      <c r="E242" s="47" t="s">
        <v>438</v>
      </c>
      <c r="F242" s="48">
        <v>0</v>
      </c>
      <c r="G242" s="49">
        <v>99000</v>
      </c>
      <c r="H242" s="49">
        <v>99000</v>
      </c>
    </row>
    <row r="243" spans="1:8" x14ac:dyDescent="0.2">
      <c r="A243" s="44" t="s">
        <v>332</v>
      </c>
      <c r="B243" s="45">
        <v>706</v>
      </c>
      <c r="C243" s="46">
        <v>7</v>
      </c>
      <c r="D243" s="46">
        <v>1</v>
      </c>
      <c r="E243" s="47" t="s">
        <v>437</v>
      </c>
      <c r="F243" s="48">
        <v>0</v>
      </c>
      <c r="G243" s="49">
        <v>99000</v>
      </c>
      <c r="H243" s="49">
        <v>99000</v>
      </c>
    </row>
    <row r="244" spans="1:8" ht="25.5" x14ac:dyDescent="0.2">
      <c r="A244" s="44" t="s">
        <v>3</v>
      </c>
      <c r="B244" s="45">
        <v>706</v>
      </c>
      <c r="C244" s="46">
        <v>7</v>
      </c>
      <c r="D244" s="46">
        <v>1</v>
      </c>
      <c r="E244" s="47" t="s">
        <v>437</v>
      </c>
      <c r="F244" s="48" t="s">
        <v>1</v>
      </c>
      <c r="G244" s="49">
        <v>99000</v>
      </c>
      <c r="H244" s="49">
        <v>99000</v>
      </c>
    </row>
    <row r="245" spans="1:8" x14ac:dyDescent="0.2">
      <c r="A245" s="44" t="s">
        <v>436</v>
      </c>
      <c r="B245" s="45">
        <v>706</v>
      </c>
      <c r="C245" s="46">
        <v>7</v>
      </c>
      <c r="D245" s="46">
        <v>2</v>
      </c>
      <c r="E245" s="47" t="s">
        <v>0</v>
      </c>
      <c r="F245" s="48">
        <v>0</v>
      </c>
      <c r="G245" s="49">
        <f>G246+G293</f>
        <v>353314281.12</v>
      </c>
      <c r="H245" s="49">
        <f>H246+H293</f>
        <v>346173313.89999998</v>
      </c>
    </row>
    <row r="246" spans="1:8" ht="25.5" x14ac:dyDescent="0.2">
      <c r="A246" s="44" t="s">
        <v>328</v>
      </c>
      <c r="B246" s="45">
        <v>706</v>
      </c>
      <c r="C246" s="46">
        <v>7</v>
      </c>
      <c r="D246" s="46">
        <v>2</v>
      </c>
      <c r="E246" s="47" t="s">
        <v>327</v>
      </c>
      <c r="F246" s="48">
        <v>0</v>
      </c>
      <c r="G246" s="49">
        <f>G247+G289</f>
        <v>353152397.12</v>
      </c>
      <c r="H246" s="49">
        <f>H247+H289</f>
        <v>346011429.89999998</v>
      </c>
    </row>
    <row r="247" spans="1:8" x14ac:dyDescent="0.2">
      <c r="A247" s="44" t="s">
        <v>321</v>
      </c>
      <c r="B247" s="45">
        <v>706</v>
      </c>
      <c r="C247" s="46">
        <v>7</v>
      </c>
      <c r="D247" s="46">
        <v>2</v>
      </c>
      <c r="E247" s="47" t="s">
        <v>320</v>
      </c>
      <c r="F247" s="48">
        <v>0</v>
      </c>
      <c r="G247" s="49">
        <f>G248+G280+G284</f>
        <v>352992397.12</v>
      </c>
      <c r="H247" s="49">
        <f>H248+H280+H284</f>
        <v>345851429.89999998</v>
      </c>
    </row>
    <row r="248" spans="1:8" ht="25.5" x14ac:dyDescent="0.2">
      <c r="A248" s="44" t="s">
        <v>319</v>
      </c>
      <c r="B248" s="45">
        <v>706</v>
      </c>
      <c r="C248" s="46">
        <v>7</v>
      </c>
      <c r="D248" s="46">
        <v>2</v>
      </c>
      <c r="E248" s="47" t="s">
        <v>318</v>
      </c>
      <c r="F248" s="48">
        <v>0</v>
      </c>
      <c r="G248" s="49">
        <f>G249+G254+G257+G260+G263+G265+G268+G273+G277</f>
        <v>338809399.54000002</v>
      </c>
      <c r="H248" s="49">
        <f>H249+H254+H257+H260+H263+H265+H268+H273+H277</f>
        <v>331668432.31999999</v>
      </c>
    </row>
    <row r="249" spans="1:8" ht="25.5" x14ac:dyDescent="0.2">
      <c r="A249" s="44" t="s">
        <v>169</v>
      </c>
      <c r="B249" s="45">
        <v>706</v>
      </c>
      <c r="C249" s="46">
        <v>7</v>
      </c>
      <c r="D249" s="46">
        <v>2</v>
      </c>
      <c r="E249" s="47" t="s">
        <v>435</v>
      </c>
      <c r="F249" s="48">
        <v>0</v>
      </c>
      <c r="G249" s="49">
        <f>G250+G251+G252+G253</f>
        <v>95565700.530000001</v>
      </c>
      <c r="H249" s="49">
        <f>H250+H251+H252+H253</f>
        <v>88187923.549999997</v>
      </c>
    </row>
    <row r="250" spans="1:8" ht="51" x14ac:dyDescent="0.2">
      <c r="A250" s="44" t="s">
        <v>48</v>
      </c>
      <c r="B250" s="45">
        <v>706</v>
      </c>
      <c r="C250" s="46">
        <v>7</v>
      </c>
      <c r="D250" s="46">
        <v>2</v>
      </c>
      <c r="E250" s="47" t="s">
        <v>435</v>
      </c>
      <c r="F250" s="48" t="s">
        <v>47</v>
      </c>
      <c r="G250" s="49">
        <v>21981396</v>
      </c>
      <c r="H250" s="49">
        <v>21981396</v>
      </c>
    </row>
    <row r="251" spans="1:8" ht="25.5" x14ac:dyDescent="0.2">
      <c r="A251" s="44" t="s">
        <v>3</v>
      </c>
      <c r="B251" s="45">
        <v>706</v>
      </c>
      <c r="C251" s="46">
        <v>7</v>
      </c>
      <c r="D251" s="46">
        <v>2</v>
      </c>
      <c r="E251" s="47" t="s">
        <v>435</v>
      </c>
      <c r="F251" s="48" t="s">
        <v>1</v>
      </c>
      <c r="G251" s="49">
        <v>19124153.710000001</v>
      </c>
      <c r="H251" s="49">
        <v>11746376.73</v>
      </c>
    </row>
    <row r="252" spans="1:8" ht="25.5" x14ac:dyDescent="0.2">
      <c r="A252" s="44" t="s">
        <v>168</v>
      </c>
      <c r="B252" s="45">
        <v>706</v>
      </c>
      <c r="C252" s="46">
        <v>7</v>
      </c>
      <c r="D252" s="46">
        <v>2</v>
      </c>
      <c r="E252" s="47" t="s">
        <v>435</v>
      </c>
      <c r="F252" s="48" t="s">
        <v>166</v>
      </c>
      <c r="G252" s="49">
        <v>52634118</v>
      </c>
      <c r="H252" s="49">
        <v>52634118</v>
      </c>
    </row>
    <row r="253" spans="1:8" x14ac:dyDescent="0.2">
      <c r="A253" s="44" t="s">
        <v>68</v>
      </c>
      <c r="B253" s="45">
        <v>706</v>
      </c>
      <c r="C253" s="46">
        <v>7</v>
      </c>
      <c r="D253" s="46">
        <v>2</v>
      </c>
      <c r="E253" s="47" t="s">
        <v>435</v>
      </c>
      <c r="F253" s="48" t="s">
        <v>66</v>
      </c>
      <c r="G253" s="49">
        <v>1826032.82</v>
      </c>
      <c r="H253" s="49">
        <v>1826032.82</v>
      </c>
    </row>
    <row r="254" spans="1:8" x14ac:dyDescent="0.2">
      <c r="A254" s="44" t="s">
        <v>343</v>
      </c>
      <c r="B254" s="45">
        <v>706</v>
      </c>
      <c r="C254" s="46">
        <v>7</v>
      </c>
      <c r="D254" s="46">
        <v>2</v>
      </c>
      <c r="E254" s="47" t="s">
        <v>434</v>
      </c>
      <c r="F254" s="48">
        <v>0</v>
      </c>
      <c r="G254" s="49">
        <v>100600</v>
      </c>
      <c r="H254" s="49">
        <v>100600</v>
      </c>
    </row>
    <row r="255" spans="1:8" ht="25.5" x14ac:dyDescent="0.2">
      <c r="A255" s="44" t="s">
        <v>3</v>
      </c>
      <c r="B255" s="45">
        <v>706</v>
      </c>
      <c r="C255" s="46">
        <v>7</v>
      </c>
      <c r="D255" s="46">
        <v>2</v>
      </c>
      <c r="E255" s="47" t="s">
        <v>434</v>
      </c>
      <c r="F255" s="48" t="s">
        <v>1</v>
      </c>
      <c r="G255" s="49">
        <v>52900</v>
      </c>
      <c r="H255" s="49">
        <v>52900</v>
      </c>
    </row>
    <row r="256" spans="1:8" ht="25.5" x14ac:dyDescent="0.2">
      <c r="A256" s="44" t="s">
        <v>168</v>
      </c>
      <c r="B256" s="45">
        <v>706</v>
      </c>
      <c r="C256" s="46">
        <v>7</v>
      </c>
      <c r="D256" s="46">
        <v>2</v>
      </c>
      <c r="E256" s="47" t="s">
        <v>434</v>
      </c>
      <c r="F256" s="48" t="s">
        <v>166</v>
      </c>
      <c r="G256" s="49">
        <v>47700</v>
      </c>
      <c r="H256" s="49">
        <v>47700</v>
      </c>
    </row>
    <row r="257" spans="1:8" x14ac:dyDescent="0.2">
      <c r="A257" s="44" t="s">
        <v>279</v>
      </c>
      <c r="B257" s="45">
        <v>706</v>
      </c>
      <c r="C257" s="46">
        <v>7</v>
      </c>
      <c r="D257" s="46">
        <v>2</v>
      </c>
      <c r="E257" s="47" t="s">
        <v>433</v>
      </c>
      <c r="F257" s="48">
        <v>0</v>
      </c>
      <c r="G257" s="49">
        <v>845268</v>
      </c>
      <c r="H257" s="49">
        <v>475908</v>
      </c>
    </row>
    <row r="258" spans="1:8" ht="25.5" x14ac:dyDescent="0.2">
      <c r="A258" s="44" t="s">
        <v>3</v>
      </c>
      <c r="B258" s="45">
        <v>706</v>
      </c>
      <c r="C258" s="46">
        <v>7</v>
      </c>
      <c r="D258" s="46">
        <v>2</v>
      </c>
      <c r="E258" s="47" t="s">
        <v>433</v>
      </c>
      <c r="F258" s="48" t="s">
        <v>1</v>
      </c>
      <c r="G258" s="49">
        <v>376212</v>
      </c>
      <c r="H258" s="49">
        <v>273000</v>
      </c>
    </row>
    <row r="259" spans="1:8" ht="25.5" x14ac:dyDescent="0.2">
      <c r="A259" s="44" t="s">
        <v>168</v>
      </c>
      <c r="B259" s="45">
        <v>706</v>
      </c>
      <c r="C259" s="46">
        <v>7</v>
      </c>
      <c r="D259" s="46">
        <v>2</v>
      </c>
      <c r="E259" s="47" t="s">
        <v>433</v>
      </c>
      <c r="F259" s="48" t="s">
        <v>166</v>
      </c>
      <c r="G259" s="49">
        <v>469056</v>
      </c>
      <c r="H259" s="49">
        <v>202908</v>
      </c>
    </row>
    <row r="260" spans="1:8" ht="38.25" x14ac:dyDescent="0.2">
      <c r="A260" s="44" t="s">
        <v>57</v>
      </c>
      <c r="B260" s="45">
        <v>706</v>
      </c>
      <c r="C260" s="46">
        <v>7</v>
      </c>
      <c r="D260" s="46">
        <v>2</v>
      </c>
      <c r="E260" s="47" t="s">
        <v>432</v>
      </c>
      <c r="F260" s="48">
        <v>0</v>
      </c>
      <c r="G260" s="49">
        <v>809400</v>
      </c>
      <c r="H260" s="49">
        <v>809400</v>
      </c>
    </row>
    <row r="261" spans="1:8" ht="25.5" x14ac:dyDescent="0.2">
      <c r="A261" s="44" t="s">
        <v>3</v>
      </c>
      <c r="B261" s="45">
        <v>706</v>
      </c>
      <c r="C261" s="46">
        <v>7</v>
      </c>
      <c r="D261" s="46">
        <v>2</v>
      </c>
      <c r="E261" s="47" t="s">
        <v>432</v>
      </c>
      <c r="F261" s="48" t="s">
        <v>1</v>
      </c>
      <c r="G261" s="49">
        <v>282400</v>
      </c>
      <c r="H261" s="49">
        <v>282400</v>
      </c>
    </row>
    <row r="262" spans="1:8" ht="25.5" x14ac:dyDescent="0.2">
      <c r="A262" s="44" t="s">
        <v>168</v>
      </c>
      <c r="B262" s="45">
        <v>706</v>
      </c>
      <c r="C262" s="46">
        <v>7</v>
      </c>
      <c r="D262" s="46">
        <v>2</v>
      </c>
      <c r="E262" s="47" t="s">
        <v>432</v>
      </c>
      <c r="F262" s="48" t="s">
        <v>166</v>
      </c>
      <c r="G262" s="49">
        <v>527000</v>
      </c>
      <c r="H262" s="49">
        <v>527000</v>
      </c>
    </row>
    <row r="263" spans="1:8" ht="63.75" x14ac:dyDescent="0.2">
      <c r="A263" s="44" t="s">
        <v>431</v>
      </c>
      <c r="B263" s="45">
        <v>706</v>
      </c>
      <c r="C263" s="46">
        <v>7</v>
      </c>
      <c r="D263" s="46">
        <v>2</v>
      </c>
      <c r="E263" s="47" t="s">
        <v>430</v>
      </c>
      <c r="F263" s="48">
        <v>0</v>
      </c>
      <c r="G263" s="49">
        <v>87360</v>
      </c>
      <c r="H263" s="49">
        <v>87360</v>
      </c>
    </row>
    <row r="264" spans="1:8" ht="25.5" x14ac:dyDescent="0.2">
      <c r="A264" s="44" t="s">
        <v>3</v>
      </c>
      <c r="B264" s="45">
        <v>706</v>
      </c>
      <c r="C264" s="46">
        <v>7</v>
      </c>
      <c r="D264" s="46">
        <v>2</v>
      </c>
      <c r="E264" s="47" t="s">
        <v>430</v>
      </c>
      <c r="F264" s="48" t="s">
        <v>1</v>
      </c>
      <c r="G264" s="49">
        <v>87360</v>
      </c>
      <c r="H264" s="49">
        <v>87360</v>
      </c>
    </row>
    <row r="265" spans="1:8" ht="38.25" x14ac:dyDescent="0.2">
      <c r="A265" s="44" t="s">
        <v>429</v>
      </c>
      <c r="B265" s="45">
        <v>706</v>
      </c>
      <c r="C265" s="46">
        <v>7</v>
      </c>
      <c r="D265" s="46">
        <v>2</v>
      </c>
      <c r="E265" s="47" t="s">
        <v>428</v>
      </c>
      <c r="F265" s="48">
        <v>0</v>
      </c>
      <c r="G265" s="49">
        <v>16512615</v>
      </c>
      <c r="H265" s="49">
        <v>16512615</v>
      </c>
    </row>
    <row r="266" spans="1:8" ht="51" x14ac:dyDescent="0.2">
      <c r="A266" s="44" t="s">
        <v>48</v>
      </c>
      <c r="B266" s="45">
        <v>706</v>
      </c>
      <c r="C266" s="46">
        <v>7</v>
      </c>
      <c r="D266" s="46">
        <v>2</v>
      </c>
      <c r="E266" s="47" t="s">
        <v>428</v>
      </c>
      <c r="F266" s="48" t="s">
        <v>47</v>
      </c>
      <c r="G266" s="49">
        <v>7138215</v>
      </c>
      <c r="H266" s="49">
        <v>7138215</v>
      </c>
    </row>
    <row r="267" spans="1:8" ht="25.5" x14ac:dyDescent="0.2">
      <c r="A267" s="44" t="s">
        <v>168</v>
      </c>
      <c r="B267" s="45">
        <v>706</v>
      </c>
      <c r="C267" s="46">
        <v>7</v>
      </c>
      <c r="D267" s="46">
        <v>2</v>
      </c>
      <c r="E267" s="47" t="s">
        <v>428</v>
      </c>
      <c r="F267" s="48" t="s">
        <v>166</v>
      </c>
      <c r="G267" s="49">
        <v>9374400</v>
      </c>
      <c r="H267" s="49">
        <v>9374400</v>
      </c>
    </row>
    <row r="268" spans="1:8" ht="63.75" x14ac:dyDescent="0.2">
      <c r="A268" s="44" t="s">
        <v>291</v>
      </c>
      <c r="B268" s="45">
        <v>706</v>
      </c>
      <c r="C268" s="46">
        <v>7</v>
      </c>
      <c r="D268" s="46">
        <v>2</v>
      </c>
      <c r="E268" s="47" t="s">
        <v>427</v>
      </c>
      <c r="F268" s="48">
        <v>0</v>
      </c>
      <c r="G268" s="49">
        <v>15760414</v>
      </c>
      <c r="H268" s="49">
        <v>16366583.76</v>
      </c>
    </row>
    <row r="269" spans="1:8" ht="51" x14ac:dyDescent="0.2">
      <c r="A269" s="44" t="s">
        <v>48</v>
      </c>
      <c r="B269" s="45">
        <v>706</v>
      </c>
      <c r="C269" s="46">
        <v>7</v>
      </c>
      <c r="D269" s="46">
        <v>2</v>
      </c>
      <c r="E269" s="47" t="s">
        <v>427</v>
      </c>
      <c r="F269" s="48" t="s">
        <v>47</v>
      </c>
      <c r="G269" s="49">
        <v>4264629.12</v>
      </c>
      <c r="H269" s="49">
        <v>4410966</v>
      </c>
    </row>
    <row r="270" spans="1:8" ht="25.5" x14ac:dyDescent="0.2">
      <c r="A270" s="44" t="s">
        <v>3</v>
      </c>
      <c r="B270" s="45">
        <v>706</v>
      </c>
      <c r="C270" s="46">
        <v>7</v>
      </c>
      <c r="D270" s="46">
        <v>2</v>
      </c>
      <c r="E270" s="47" t="s">
        <v>427</v>
      </c>
      <c r="F270" s="48" t="s">
        <v>1</v>
      </c>
      <c r="G270" s="49">
        <v>81383.12</v>
      </c>
      <c r="H270" s="49">
        <v>84640</v>
      </c>
    </row>
    <row r="271" spans="1:8" x14ac:dyDescent="0.2">
      <c r="A271" s="44" t="s">
        <v>146</v>
      </c>
      <c r="B271" s="45">
        <v>706</v>
      </c>
      <c r="C271" s="46">
        <v>7</v>
      </c>
      <c r="D271" s="46">
        <v>2</v>
      </c>
      <c r="E271" s="47" t="s">
        <v>427</v>
      </c>
      <c r="F271" s="48" t="s">
        <v>144</v>
      </c>
      <c r="G271" s="49">
        <v>1162543.2</v>
      </c>
      <c r="H271" s="49">
        <v>1209044.93</v>
      </c>
    </row>
    <row r="272" spans="1:8" ht="25.5" x14ac:dyDescent="0.2">
      <c r="A272" s="44" t="s">
        <v>168</v>
      </c>
      <c r="B272" s="45">
        <v>706</v>
      </c>
      <c r="C272" s="46">
        <v>7</v>
      </c>
      <c r="D272" s="46">
        <v>2</v>
      </c>
      <c r="E272" s="47" t="s">
        <v>427</v>
      </c>
      <c r="F272" s="48" t="s">
        <v>166</v>
      </c>
      <c r="G272" s="49">
        <v>10251858.560000001</v>
      </c>
      <c r="H272" s="49">
        <v>10661932.83</v>
      </c>
    </row>
    <row r="273" spans="1:8" ht="102" x14ac:dyDescent="0.2">
      <c r="A273" s="44" t="s">
        <v>426</v>
      </c>
      <c r="B273" s="45">
        <v>706</v>
      </c>
      <c r="C273" s="46">
        <v>7</v>
      </c>
      <c r="D273" s="46">
        <v>2</v>
      </c>
      <c r="E273" s="47" t="s">
        <v>425</v>
      </c>
      <c r="F273" s="48">
        <v>0</v>
      </c>
      <c r="G273" s="49">
        <v>186544396.84999999</v>
      </c>
      <c r="H273" s="49">
        <v>186544396.84999999</v>
      </c>
    </row>
    <row r="274" spans="1:8" ht="51" x14ac:dyDescent="0.2">
      <c r="A274" s="44" t="s">
        <v>48</v>
      </c>
      <c r="B274" s="45">
        <v>706</v>
      </c>
      <c r="C274" s="46">
        <v>7</v>
      </c>
      <c r="D274" s="46">
        <v>2</v>
      </c>
      <c r="E274" s="47" t="s">
        <v>425</v>
      </c>
      <c r="F274" s="48" t="s">
        <v>47</v>
      </c>
      <c r="G274" s="49">
        <v>84250920</v>
      </c>
      <c r="H274" s="49">
        <v>84250920</v>
      </c>
    </row>
    <row r="275" spans="1:8" ht="25.5" x14ac:dyDescent="0.2">
      <c r="A275" s="44" t="s">
        <v>3</v>
      </c>
      <c r="B275" s="45">
        <v>706</v>
      </c>
      <c r="C275" s="46">
        <v>7</v>
      </c>
      <c r="D275" s="46">
        <v>2</v>
      </c>
      <c r="E275" s="47" t="s">
        <v>425</v>
      </c>
      <c r="F275" s="48" t="s">
        <v>1</v>
      </c>
      <c r="G275" s="49">
        <v>2608696.85</v>
      </c>
      <c r="H275" s="49">
        <v>2608696.85</v>
      </c>
    </row>
    <row r="276" spans="1:8" ht="25.5" x14ac:dyDescent="0.2">
      <c r="A276" s="44" t="s">
        <v>168</v>
      </c>
      <c r="B276" s="45">
        <v>706</v>
      </c>
      <c r="C276" s="46">
        <v>7</v>
      </c>
      <c r="D276" s="46">
        <v>2</v>
      </c>
      <c r="E276" s="47" t="s">
        <v>425</v>
      </c>
      <c r="F276" s="48" t="s">
        <v>166</v>
      </c>
      <c r="G276" s="49">
        <v>99684780</v>
      </c>
      <c r="H276" s="49">
        <v>99684780</v>
      </c>
    </row>
    <row r="277" spans="1:8" ht="38.25" x14ac:dyDescent="0.2">
      <c r="A277" s="44" t="s">
        <v>424</v>
      </c>
      <c r="B277" s="45">
        <v>706</v>
      </c>
      <c r="C277" s="46">
        <v>7</v>
      </c>
      <c r="D277" s="46">
        <v>2</v>
      </c>
      <c r="E277" s="47" t="s">
        <v>423</v>
      </c>
      <c r="F277" s="48">
        <v>0</v>
      </c>
      <c r="G277" s="49">
        <f>G278+G279</f>
        <v>22583645.16</v>
      </c>
      <c r="H277" s="49">
        <f>H278+H279</f>
        <v>22583645.16</v>
      </c>
    </row>
    <row r="278" spans="1:8" ht="25.5" x14ac:dyDescent="0.2">
      <c r="A278" s="44" t="s">
        <v>3</v>
      </c>
      <c r="B278" s="45">
        <v>706</v>
      </c>
      <c r="C278" s="46">
        <v>7</v>
      </c>
      <c r="D278" s="46">
        <v>2</v>
      </c>
      <c r="E278" s="47" t="s">
        <v>423</v>
      </c>
      <c r="F278" s="48" t="s">
        <v>1</v>
      </c>
      <c r="G278" s="49">
        <v>8393767.6699999999</v>
      </c>
      <c r="H278" s="49">
        <v>8393767.6699999999</v>
      </c>
    </row>
    <row r="279" spans="1:8" ht="25.5" x14ac:dyDescent="0.2">
      <c r="A279" s="44" t="s">
        <v>168</v>
      </c>
      <c r="B279" s="45">
        <v>706</v>
      </c>
      <c r="C279" s="46">
        <v>7</v>
      </c>
      <c r="D279" s="46">
        <v>2</v>
      </c>
      <c r="E279" s="47" t="s">
        <v>423</v>
      </c>
      <c r="F279" s="48" t="s">
        <v>166</v>
      </c>
      <c r="G279" s="49">
        <v>14189877.49</v>
      </c>
      <c r="H279" s="49">
        <v>14189877.49</v>
      </c>
    </row>
    <row r="280" spans="1:8" ht="38.25" x14ac:dyDescent="0.2">
      <c r="A280" s="44" t="s">
        <v>414</v>
      </c>
      <c r="B280" s="45">
        <v>706</v>
      </c>
      <c r="C280" s="46">
        <v>7</v>
      </c>
      <c r="D280" s="46">
        <v>2</v>
      </c>
      <c r="E280" s="47" t="s">
        <v>413</v>
      </c>
      <c r="F280" s="48">
        <v>0</v>
      </c>
      <c r="G280" s="49">
        <v>270500</v>
      </c>
      <c r="H280" s="49">
        <v>270500</v>
      </c>
    </row>
    <row r="281" spans="1:8" x14ac:dyDescent="0.2">
      <c r="A281" s="44" t="s">
        <v>332</v>
      </c>
      <c r="B281" s="45">
        <v>706</v>
      </c>
      <c r="C281" s="46">
        <v>7</v>
      </c>
      <c r="D281" s="46">
        <v>2</v>
      </c>
      <c r="E281" s="47" t="s">
        <v>412</v>
      </c>
      <c r="F281" s="48">
        <v>0</v>
      </c>
      <c r="G281" s="49">
        <v>270500</v>
      </c>
      <c r="H281" s="49">
        <v>270500</v>
      </c>
    </row>
    <row r="282" spans="1:8" ht="25.5" x14ac:dyDescent="0.2">
      <c r="A282" s="44" t="s">
        <v>3</v>
      </c>
      <c r="B282" s="45">
        <v>706</v>
      </c>
      <c r="C282" s="46">
        <v>7</v>
      </c>
      <c r="D282" s="46">
        <v>2</v>
      </c>
      <c r="E282" s="47" t="s">
        <v>412</v>
      </c>
      <c r="F282" s="48" t="s">
        <v>1</v>
      </c>
      <c r="G282" s="49">
        <v>132000</v>
      </c>
      <c r="H282" s="49">
        <v>132000</v>
      </c>
    </row>
    <row r="283" spans="1:8" ht="25.5" x14ac:dyDescent="0.2">
      <c r="A283" s="44" t="s">
        <v>168</v>
      </c>
      <c r="B283" s="45">
        <v>706</v>
      </c>
      <c r="C283" s="46">
        <v>7</v>
      </c>
      <c r="D283" s="46">
        <v>2</v>
      </c>
      <c r="E283" s="47" t="s">
        <v>412</v>
      </c>
      <c r="F283" s="48" t="s">
        <v>166</v>
      </c>
      <c r="G283" s="49">
        <v>138500</v>
      </c>
      <c r="H283" s="49">
        <v>138500</v>
      </c>
    </row>
    <row r="284" spans="1:8" x14ac:dyDescent="0.2">
      <c r="A284" s="44" t="s">
        <v>411</v>
      </c>
      <c r="B284" s="45">
        <v>706</v>
      </c>
      <c r="C284" s="46">
        <v>7</v>
      </c>
      <c r="D284" s="46">
        <v>2</v>
      </c>
      <c r="E284" s="47" t="s">
        <v>410</v>
      </c>
      <c r="F284" s="48">
        <v>0</v>
      </c>
      <c r="G284" s="49">
        <v>13912497.58</v>
      </c>
      <c r="H284" s="49">
        <v>13912497.58</v>
      </c>
    </row>
    <row r="285" spans="1:8" ht="63.75" x14ac:dyDescent="0.2">
      <c r="A285" s="44" t="s">
        <v>409</v>
      </c>
      <c r="B285" s="45">
        <v>706</v>
      </c>
      <c r="C285" s="46">
        <v>7</v>
      </c>
      <c r="D285" s="46">
        <v>2</v>
      </c>
      <c r="E285" s="47" t="s">
        <v>408</v>
      </c>
      <c r="F285" s="48">
        <v>0</v>
      </c>
      <c r="G285" s="49">
        <v>13912497.58</v>
      </c>
      <c r="H285" s="49">
        <v>13912497.58</v>
      </c>
    </row>
    <row r="286" spans="1:8" ht="51" x14ac:dyDescent="0.2">
      <c r="A286" s="44" t="s">
        <v>48</v>
      </c>
      <c r="B286" s="45">
        <v>706</v>
      </c>
      <c r="C286" s="46">
        <v>7</v>
      </c>
      <c r="D286" s="46">
        <v>2</v>
      </c>
      <c r="E286" s="47" t="s">
        <v>408</v>
      </c>
      <c r="F286" s="48" t="s">
        <v>47</v>
      </c>
      <c r="G286" s="49">
        <v>4255040</v>
      </c>
      <c r="H286" s="49">
        <v>4574168</v>
      </c>
    </row>
    <row r="287" spans="1:8" ht="25.5" x14ac:dyDescent="0.2">
      <c r="A287" s="44" t="s">
        <v>3</v>
      </c>
      <c r="B287" s="45">
        <v>706</v>
      </c>
      <c r="C287" s="46">
        <v>7</v>
      </c>
      <c r="D287" s="46">
        <v>2</v>
      </c>
      <c r="E287" s="47" t="s">
        <v>408</v>
      </c>
      <c r="F287" s="48" t="s">
        <v>1</v>
      </c>
      <c r="G287" s="49">
        <v>1177928.6000000001</v>
      </c>
      <c r="H287" s="49">
        <v>1188876.68</v>
      </c>
    </row>
    <row r="288" spans="1:8" ht="25.5" x14ac:dyDescent="0.2">
      <c r="A288" s="44" t="s">
        <v>168</v>
      </c>
      <c r="B288" s="45">
        <v>706</v>
      </c>
      <c r="C288" s="46">
        <v>7</v>
      </c>
      <c r="D288" s="46">
        <v>2</v>
      </c>
      <c r="E288" s="47" t="s">
        <v>408</v>
      </c>
      <c r="F288" s="48" t="s">
        <v>166</v>
      </c>
      <c r="G288" s="49">
        <v>8479528.9800000004</v>
      </c>
      <c r="H288" s="49">
        <v>8149452.9000000004</v>
      </c>
    </row>
    <row r="289" spans="1:8" ht="38.25" x14ac:dyDescent="0.2">
      <c r="A289" s="44" t="s">
        <v>350</v>
      </c>
      <c r="B289" s="45">
        <v>706</v>
      </c>
      <c r="C289" s="46">
        <v>7</v>
      </c>
      <c r="D289" s="46">
        <v>2</v>
      </c>
      <c r="E289" s="47" t="s">
        <v>349</v>
      </c>
      <c r="F289" s="48">
        <v>0</v>
      </c>
      <c r="G289" s="49">
        <v>160000</v>
      </c>
      <c r="H289" s="49">
        <v>160000</v>
      </c>
    </row>
    <row r="290" spans="1:8" ht="25.5" x14ac:dyDescent="0.2">
      <c r="A290" s="44" t="s">
        <v>403</v>
      </c>
      <c r="B290" s="45">
        <v>706</v>
      </c>
      <c r="C290" s="46">
        <v>7</v>
      </c>
      <c r="D290" s="46">
        <v>2</v>
      </c>
      <c r="E290" s="47" t="s">
        <v>402</v>
      </c>
      <c r="F290" s="48">
        <v>0</v>
      </c>
      <c r="G290" s="49">
        <v>160000</v>
      </c>
      <c r="H290" s="49">
        <v>160000</v>
      </c>
    </row>
    <row r="291" spans="1:8" x14ac:dyDescent="0.2">
      <c r="A291" s="44" t="s">
        <v>401</v>
      </c>
      <c r="B291" s="45">
        <v>706</v>
      </c>
      <c r="C291" s="46">
        <v>7</v>
      </c>
      <c r="D291" s="46">
        <v>2</v>
      </c>
      <c r="E291" s="47" t="s">
        <v>400</v>
      </c>
      <c r="F291" s="48">
        <v>0</v>
      </c>
      <c r="G291" s="49">
        <v>160000</v>
      </c>
      <c r="H291" s="49">
        <v>160000</v>
      </c>
    </row>
    <row r="292" spans="1:8" x14ac:dyDescent="0.2">
      <c r="A292" s="44" t="s">
        <v>146</v>
      </c>
      <c r="B292" s="45">
        <v>706</v>
      </c>
      <c r="C292" s="46">
        <v>7</v>
      </c>
      <c r="D292" s="46">
        <v>2</v>
      </c>
      <c r="E292" s="47" t="s">
        <v>400</v>
      </c>
      <c r="F292" s="48" t="s">
        <v>144</v>
      </c>
      <c r="G292" s="49">
        <v>160000</v>
      </c>
      <c r="H292" s="49">
        <v>160000</v>
      </c>
    </row>
    <row r="293" spans="1:8" ht="25.5" x14ac:dyDescent="0.2">
      <c r="A293" s="44" t="s">
        <v>112</v>
      </c>
      <c r="B293" s="45">
        <v>706</v>
      </c>
      <c r="C293" s="46">
        <v>7</v>
      </c>
      <c r="D293" s="46">
        <v>2</v>
      </c>
      <c r="E293" s="47" t="s">
        <v>111</v>
      </c>
      <c r="F293" s="48">
        <v>0</v>
      </c>
      <c r="G293" s="49">
        <v>161884</v>
      </c>
      <c r="H293" s="49">
        <v>161884</v>
      </c>
    </row>
    <row r="294" spans="1:8" ht="38.25" x14ac:dyDescent="0.2">
      <c r="A294" s="44" t="s">
        <v>357</v>
      </c>
      <c r="B294" s="45">
        <v>706</v>
      </c>
      <c r="C294" s="46">
        <v>7</v>
      </c>
      <c r="D294" s="46">
        <v>2</v>
      </c>
      <c r="E294" s="47" t="s">
        <v>356</v>
      </c>
      <c r="F294" s="48">
        <v>0</v>
      </c>
      <c r="G294" s="49">
        <v>161884</v>
      </c>
      <c r="H294" s="49">
        <v>161884</v>
      </c>
    </row>
    <row r="295" spans="1:8" ht="25.5" x14ac:dyDescent="0.2">
      <c r="A295" s="44" t="s">
        <v>399</v>
      </c>
      <c r="B295" s="45">
        <v>706</v>
      </c>
      <c r="C295" s="46">
        <v>7</v>
      </c>
      <c r="D295" s="46">
        <v>2</v>
      </c>
      <c r="E295" s="47" t="s">
        <v>398</v>
      </c>
      <c r="F295" s="48">
        <v>0</v>
      </c>
      <c r="G295" s="49">
        <v>161884</v>
      </c>
      <c r="H295" s="49">
        <v>161884</v>
      </c>
    </row>
    <row r="296" spans="1:8" ht="38.25" x14ac:dyDescent="0.2">
      <c r="A296" s="44" t="s">
        <v>397</v>
      </c>
      <c r="B296" s="45">
        <v>706</v>
      </c>
      <c r="C296" s="46">
        <v>7</v>
      </c>
      <c r="D296" s="46">
        <v>2</v>
      </c>
      <c r="E296" s="47" t="s">
        <v>396</v>
      </c>
      <c r="F296" s="48">
        <v>0</v>
      </c>
      <c r="G296" s="49">
        <v>161884</v>
      </c>
      <c r="H296" s="49">
        <v>161884</v>
      </c>
    </row>
    <row r="297" spans="1:8" ht="51" x14ac:dyDescent="0.2">
      <c r="A297" s="44" t="s">
        <v>48</v>
      </c>
      <c r="B297" s="61">
        <v>706</v>
      </c>
      <c r="C297" s="62">
        <v>7</v>
      </c>
      <c r="D297" s="62">
        <v>2</v>
      </c>
      <c r="E297" s="63" t="s">
        <v>396</v>
      </c>
      <c r="F297" s="64" t="s">
        <v>47</v>
      </c>
      <c r="G297" s="65">
        <v>66134</v>
      </c>
      <c r="H297" s="65">
        <v>66134</v>
      </c>
    </row>
    <row r="298" spans="1:8" ht="25.5" x14ac:dyDescent="0.2">
      <c r="A298" s="44" t="s">
        <v>168</v>
      </c>
      <c r="B298" s="61">
        <v>706</v>
      </c>
      <c r="C298" s="62">
        <v>7</v>
      </c>
      <c r="D298" s="62">
        <v>2</v>
      </c>
      <c r="E298" s="63" t="s">
        <v>396</v>
      </c>
      <c r="F298" s="64" t="s">
        <v>166</v>
      </c>
      <c r="G298" s="65">
        <v>95750</v>
      </c>
      <c r="H298" s="65">
        <v>95750</v>
      </c>
    </row>
    <row r="299" spans="1:8" x14ac:dyDescent="0.2">
      <c r="A299" s="44" t="s">
        <v>298</v>
      </c>
      <c r="B299" s="61">
        <v>706</v>
      </c>
      <c r="C299" s="62">
        <v>7</v>
      </c>
      <c r="D299" s="62">
        <v>3</v>
      </c>
      <c r="E299" s="63" t="s">
        <v>0</v>
      </c>
      <c r="F299" s="64">
        <v>0</v>
      </c>
      <c r="G299" s="65">
        <v>17690331.969999999</v>
      </c>
      <c r="H299" s="65">
        <v>17741485.890000001</v>
      </c>
    </row>
    <row r="300" spans="1:8" ht="25.5" x14ac:dyDescent="0.2">
      <c r="A300" s="44" t="s">
        <v>328</v>
      </c>
      <c r="B300" s="61">
        <v>706</v>
      </c>
      <c r="C300" s="62">
        <v>7</v>
      </c>
      <c r="D300" s="62">
        <v>3</v>
      </c>
      <c r="E300" s="63" t="s">
        <v>327</v>
      </c>
      <c r="F300" s="64">
        <v>0</v>
      </c>
      <c r="G300" s="65">
        <v>17690331.969999999</v>
      </c>
      <c r="H300" s="65">
        <v>17741485.890000001</v>
      </c>
    </row>
    <row r="301" spans="1:8" x14ac:dyDescent="0.2">
      <c r="A301" s="44" t="s">
        <v>376</v>
      </c>
      <c r="B301" s="61">
        <v>706</v>
      </c>
      <c r="C301" s="62">
        <v>7</v>
      </c>
      <c r="D301" s="62">
        <v>3</v>
      </c>
      <c r="E301" s="63" t="s">
        <v>375</v>
      </c>
      <c r="F301" s="64">
        <v>0</v>
      </c>
      <c r="G301" s="65">
        <f>17690331.97</f>
        <v>17690331.969999999</v>
      </c>
      <c r="H301" s="65">
        <f>17741485.89</f>
        <v>17741485.890000001</v>
      </c>
    </row>
    <row r="302" spans="1:8" ht="25.5" x14ac:dyDescent="0.2">
      <c r="A302" s="44" t="s">
        <v>393</v>
      </c>
      <c r="B302" s="61">
        <v>706</v>
      </c>
      <c r="C302" s="62">
        <v>7</v>
      </c>
      <c r="D302" s="62">
        <v>3</v>
      </c>
      <c r="E302" s="63" t="s">
        <v>392</v>
      </c>
      <c r="F302" s="64">
        <v>0</v>
      </c>
      <c r="G302" s="65">
        <f>17650331.97-832662</f>
        <v>16817669.969999999</v>
      </c>
      <c r="H302" s="65">
        <f>17701485.89-832662</f>
        <v>16868823.890000001</v>
      </c>
    </row>
    <row r="303" spans="1:8" ht="25.5" x14ac:dyDescent="0.2">
      <c r="A303" s="44" t="s">
        <v>169</v>
      </c>
      <c r="B303" s="61">
        <v>706</v>
      </c>
      <c r="C303" s="62">
        <v>7</v>
      </c>
      <c r="D303" s="62">
        <v>3</v>
      </c>
      <c r="E303" s="63" t="s">
        <v>391</v>
      </c>
      <c r="F303" s="64">
        <v>0</v>
      </c>
      <c r="G303" s="65">
        <v>15780174</v>
      </c>
      <c r="H303" s="65">
        <v>15780167</v>
      </c>
    </row>
    <row r="304" spans="1:8" ht="25.5" x14ac:dyDescent="0.2">
      <c r="A304" s="44" t="s">
        <v>168</v>
      </c>
      <c r="B304" s="45">
        <v>706</v>
      </c>
      <c r="C304" s="62">
        <v>7</v>
      </c>
      <c r="D304" s="62">
        <v>3</v>
      </c>
      <c r="E304" s="63" t="s">
        <v>391</v>
      </c>
      <c r="F304" s="64" t="s">
        <v>166</v>
      </c>
      <c r="G304" s="65">
        <f>9919562+5860612</f>
        <v>15780174</v>
      </c>
      <c r="H304" s="65">
        <f>9919562+5860605</f>
        <v>15780167</v>
      </c>
    </row>
    <row r="305" spans="1:8" x14ac:dyDescent="0.2">
      <c r="A305" s="44" t="s">
        <v>343</v>
      </c>
      <c r="B305" s="45">
        <v>706</v>
      </c>
      <c r="C305" s="62">
        <v>7</v>
      </c>
      <c r="D305" s="62">
        <v>3</v>
      </c>
      <c r="E305" s="63" t="s">
        <v>388</v>
      </c>
      <c r="F305" s="64">
        <v>0</v>
      </c>
      <c r="G305" s="65">
        <v>12600</v>
      </c>
      <c r="H305" s="65">
        <v>12600</v>
      </c>
    </row>
    <row r="306" spans="1:8" ht="25.5" x14ac:dyDescent="0.2">
      <c r="A306" s="44" t="s">
        <v>168</v>
      </c>
      <c r="B306" s="45">
        <v>706</v>
      </c>
      <c r="C306" s="62">
        <v>7</v>
      </c>
      <c r="D306" s="62">
        <v>3</v>
      </c>
      <c r="E306" s="63" t="s">
        <v>388</v>
      </c>
      <c r="F306" s="64" t="s">
        <v>166</v>
      </c>
      <c r="G306" s="65">
        <f>9300+3300</f>
        <v>12600</v>
      </c>
      <c r="H306" s="65">
        <f>9300+3300</f>
        <v>12600</v>
      </c>
    </row>
    <row r="307" spans="1:8" x14ac:dyDescent="0.2">
      <c r="A307" s="44" t="s">
        <v>279</v>
      </c>
      <c r="B307" s="45">
        <v>706</v>
      </c>
      <c r="C307" s="62">
        <v>7</v>
      </c>
      <c r="D307" s="62">
        <v>3</v>
      </c>
      <c r="E307" s="63" t="s">
        <v>387</v>
      </c>
      <c r="F307" s="64">
        <v>0</v>
      </c>
      <c r="G307" s="65">
        <v>54756</v>
      </c>
      <c r="H307" s="65">
        <v>36000</v>
      </c>
    </row>
    <row r="308" spans="1:8" ht="25.5" x14ac:dyDescent="0.2">
      <c r="A308" s="44" t="s">
        <v>168</v>
      </c>
      <c r="B308" s="45">
        <v>706</v>
      </c>
      <c r="C308" s="62">
        <v>7</v>
      </c>
      <c r="D308" s="62">
        <v>3</v>
      </c>
      <c r="E308" s="63" t="s">
        <v>387</v>
      </c>
      <c r="F308" s="64" t="s">
        <v>166</v>
      </c>
      <c r="G308" s="65">
        <f>42756+12000</f>
        <v>54756</v>
      </c>
      <c r="H308" s="65">
        <f>24000+12000</f>
        <v>36000</v>
      </c>
    </row>
    <row r="309" spans="1:8" ht="38.25" x14ac:dyDescent="0.2">
      <c r="A309" s="44" t="s">
        <v>57</v>
      </c>
      <c r="B309" s="45">
        <v>706</v>
      </c>
      <c r="C309" s="62">
        <v>7</v>
      </c>
      <c r="D309" s="62">
        <v>3</v>
      </c>
      <c r="E309" s="63" t="s">
        <v>386</v>
      </c>
      <c r="F309" s="64">
        <v>0</v>
      </c>
      <c r="G309" s="65">
        <v>17300</v>
      </c>
      <c r="H309" s="65">
        <v>17300</v>
      </c>
    </row>
    <row r="310" spans="1:8" ht="25.5" x14ac:dyDescent="0.2">
      <c r="A310" s="44" t="s">
        <v>168</v>
      </c>
      <c r="B310" s="45">
        <v>706</v>
      </c>
      <c r="C310" s="62">
        <v>7</v>
      </c>
      <c r="D310" s="62">
        <v>3</v>
      </c>
      <c r="E310" s="63" t="s">
        <v>386</v>
      </c>
      <c r="F310" s="64" t="s">
        <v>166</v>
      </c>
      <c r="G310" s="65">
        <f>9300+8000</f>
        <v>17300</v>
      </c>
      <c r="H310" s="65">
        <f>9300+8000</f>
        <v>17300</v>
      </c>
    </row>
    <row r="311" spans="1:8" ht="63.75" x14ac:dyDescent="0.2">
      <c r="A311" s="44" t="s">
        <v>291</v>
      </c>
      <c r="B311" s="45">
        <v>706</v>
      </c>
      <c r="C311" s="62">
        <v>7</v>
      </c>
      <c r="D311" s="62">
        <v>3</v>
      </c>
      <c r="E311" s="63" t="s">
        <v>385</v>
      </c>
      <c r="F311" s="64">
        <v>0</v>
      </c>
      <c r="G311" s="65">
        <v>952839.97</v>
      </c>
      <c r="H311" s="65">
        <v>1022756.89</v>
      </c>
    </row>
    <row r="312" spans="1:8" ht="25.5" x14ac:dyDescent="0.2">
      <c r="A312" s="44" t="s">
        <v>168</v>
      </c>
      <c r="B312" s="45">
        <v>706</v>
      </c>
      <c r="C312" s="62">
        <v>7</v>
      </c>
      <c r="D312" s="62">
        <v>3</v>
      </c>
      <c r="E312" s="63" t="s">
        <v>385</v>
      </c>
      <c r="F312" s="64" t="s">
        <v>166</v>
      </c>
      <c r="G312" s="65">
        <f>661773.09+291066.88</f>
        <v>952839.97</v>
      </c>
      <c r="H312" s="65">
        <f>720047.34+302709.55</f>
        <v>1022756.8899999999</v>
      </c>
    </row>
    <row r="313" spans="1:8" ht="38.25" x14ac:dyDescent="0.2">
      <c r="A313" s="44" t="s">
        <v>384</v>
      </c>
      <c r="B313" s="45">
        <v>706</v>
      </c>
      <c r="C313" s="62">
        <v>7</v>
      </c>
      <c r="D313" s="62">
        <v>3</v>
      </c>
      <c r="E313" s="63" t="s">
        <v>383</v>
      </c>
      <c r="F313" s="64">
        <v>0</v>
      </c>
      <c r="G313" s="65">
        <v>40000</v>
      </c>
      <c r="H313" s="65">
        <v>40000</v>
      </c>
    </row>
    <row r="314" spans="1:8" x14ac:dyDescent="0.2">
      <c r="A314" s="44" t="s">
        <v>332</v>
      </c>
      <c r="B314" s="45">
        <v>706</v>
      </c>
      <c r="C314" s="62">
        <v>7</v>
      </c>
      <c r="D314" s="62">
        <v>3</v>
      </c>
      <c r="E314" s="63" t="s">
        <v>382</v>
      </c>
      <c r="F314" s="64">
        <v>0</v>
      </c>
      <c r="G314" s="65">
        <v>40000</v>
      </c>
      <c r="H314" s="65">
        <v>40000</v>
      </c>
    </row>
    <row r="315" spans="1:8" ht="25.5" x14ac:dyDescent="0.2">
      <c r="A315" s="44" t="s">
        <v>168</v>
      </c>
      <c r="B315" s="45">
        <v>706</v>
      </c>
      <c r="C315" s="62">
        <v>7</v>
      </c>
      <c r="D315" s="62">
        <v>3</v>
      </c>
      <c r="E315" s="63" t="s">
        <v>382</v>
      </c>
      <c r="F315" s="64" t="s">
        <v>166</v>
      </c>
      <c r="G315" s="65">
        <f>20000+20000</f>
        <v>40000</v>
      </c>
      <c r="H315" s="65">
        <f>20000+20000</f>
        <v>40000</v>
      </c>
    </row>
    <row r="316" spans="1:8" ht="24.75" customHeight="1" x14ac:dyDescent="0.2">
      <c r="A316" s="66" t="s">
        <v>675</v>
      </c>
      <c r="B316" s="61">
        <v>706</v>
      </c>
      <c r="C316" s="62">
        <v>7</v>
      </c>
      <c r="D316" s="62">
        <v>3</v>
      </c>
      <c r="E316" s="63" t="s">
        <v>657</v>
      </c>
      <c r="F316" s="64"/>
      <c r="G316" s="65">
        <f>G317</f>
        <v>832662</v>
      </c>
      <c r="H316" s="65">
        <f>H317</f>
        <v>832662</v>
      </c>
    </row>
    <row r="317" spans="1:8" ht="25.5" x14ac:dyDescent="0.2">
      <c r="A317" s="66" t="s">
        <v>169</v>
      </c>
      <c r="B317" s="61">
        <v>706</v>
      </c>
      <c r="C317" s="62">
        <v>7</v>
      </c>
      <c r="D317" s="62">
        <v>3</v>
      </c>
      <c r="E317" s="63" t="s">
        <v>656</v>
      </c>
      <c r="F317" s="64">
        <v>0</v>
      </c>
      <c r="G317" s="65">
        <f>G318</f>
        <v>832662</v>
      </c>
      <c r="H317" s="65">
        <f>H318</f>
        <v>832662</v>
      </c>
    </row>
    <row r="318" spans="1:8" ht="25.5" x14ac:dyDescent="0.2">
      <c r="A318" s="66" t="s">
        <v>168</v>
      </c>
      <c r="B318" s="61">
        <v>706</v>
      </c>
      <c r="C318" s="62">
        <v>7</v>
      </c>
      <c r="D318" s="62">
        <v>3</v>
      </c>
      <c r="E318" s="63" t="s">
        <v>656</v>
      </c>
      <c r="F318" s="64" t="s">
        <v>166</v>
      </c>
      <c r="G318" s="65">
        <v>832662</v>
      </c>
      <c r="H318" s="65">
        <v>832662</v>
      </c>
    </row>
    <row r="319" spans="1:8" x14ac:dyDescent="0.2">
      <c r="A319" s="44" t="s">
        <v>381</v>
      </c>
      <c r="B319" s="45">
        <v>706</v>
      </c>
      <c r="C319" s="62">
        <v>7</v>
      </c>
      <c r="D319" s="62">
        <v>7</v>
      </c>
      <c r="E319" s="63" t="s">
        <v>0</v>
      </c>
      <c r="F319" s="64">
        <v>0</v>
      </c>
      <c r="G319" s="65">
        <v>4920265.1399999997</v>
      </c>
      <c r="H319" s="65">
        <v>4920265.1399999997</v>
      </c>
    </row>
    <row r="320" spans="1:8" ht="25.5" x14ac:dyDescent="0.2">
      <c r="A320" s="44" t="s">
        <v>328</v>
      </c>
      <c r="B320" s="45">
        <v>706</v>
      </c>
      <c r="C320" s="62">
        <v>7</v>
      </c>
      <c r="D320" s="62">
        <v>7</v>
      </c>
      <c r="E320" s="63" t="s">
        <v>327</v>
      </c>
      <c r="F320" s="64">
        <v>0</v>
      </c>
      <c r="G320" s="65">
        <v>4839265.1399999997</v>
      </c>
      <c r="H320" s="65">
        <v>4839265.1399999997</v>
      </c>
    </row>
    <row r="321" spans="1:8" x14ac:dyDescent="0.2">
      <c r="A321" s="44" t="s">
        <v>321</v>
      </c>
      <c r="B321" s="45">
        <v>706</v>
      </c>
      <c r="C321" s="62">
        <v>7</v>
      </c>
      <c r="D321" s="62">
        <v>7</v>
      </c>
      <c r="E321" s="63" t="s">
        <v>320</v>
      </c>
      <c r="F321" s="64">
        <v>0</v>
      </c>
      <c r="G321" s="65">
        <v>3490608.14</v>
      </c>
      <c r="H321" s="65">
        <v>3490608.14</v>
      </c>
    </row>
    <row r="322" spans="1:8" ht="25.5" x14ac:dyDescent="0.2">
      <c r="A322" s="44" t="s">
        <v>380</v>
      </c>
      <c r="B322" s="45">
        <v>706</v>
      </c>
      <c r="C322" s="62">
        <v>7</v>
      </c>
      <c r="D322" s="62">
        <v>7</v>
      </c>
      <c r="E322" s="63" t="s">
        <v>379</v>
      </c>
      <c r="F322" s="64">
        <v>0</v>
      </c>
      <c r="G322" s="65">
        <v>3490608.14</v>
      </c>
      <c r="H322" s="65">
        <v>3490608.14</v>
      </c>
    </row>
    <row r="323" spans="1:8" ht="25.5" x14ac:dyDescent="0.2">
      <c r="A323" s="44" t="s">
        <v>359</v>
      </c>
      <c r="B323" s="45">
        <v>706</v>
      </c>
      <c r="C323" s="62">
        <v>7</v>
      </c>
      <c r="D323" s="62">
        <v>7</v>
      </c>
      <c r="E323" s="63" t="s">
        <v>378</v>
      </c>
      <c r="F323" s="64">
        <v>0</v>
      </c>
      <c r="G323" s="65">
        <v>666000</v>
      </c>
      <c r="H323" s="65">
        <v>666000</v>
      </c>
    </row>
    <row r="324" spans="1:8" ht="25.5" x14ac:dyDescent="0.2">
      <c r="A324" s="44" t="s">
        <v>3</v>
      </c>
      <c r="B324" s="45">
        <v>706</v>
      </c>
      <c r="C324" s="62">
        <v>7</v>
      </c>
      <c r="D324" s="62">
        <v>7</v>
      </c>
      <c r="E324" s="63" t="s">
        <v>378</v>
      </c>
      <c r="F324" s="64" t="s">
        <v>1</v>
      </c>
      <c r="G324" s="65">
        <v>153000</v>
      </c>
      <c r="H324" s="65">
        <v>153000</v>
      </c>
    </row>
    <row r="325" spans="1:8" x14ac:dyDescent="0.2">
      <c r="A325" s="44" t="s">
        <v>146</v>
      </c>
      <c r="B325" s="45">
        <v>706</v>
      </c>
      <c r="C325" s="62">
        <v>7</v>
      </c>
      <c r="D325" s="62">
        <v>7</v>
      </c>
      <c r="E325" s="63" t="s">
        <v>378</v>
      </c>
      <c r="F325" s="64" t="s">
        <v>144</v>
      </c>
      <c r="G325" s="65">
        <v>142500</v>
      </c>
      <c r="H325" s="65">
        <v>142500</v>
      </c>
    </row>
    <row r="326" spans="1:8" ht="25.5" x14ac:dyDescent="0.2">
      <c r="A326" s="44" t="s">
        <v>168</v>
      </c>
      <c r="B326" s="45">
        <v>706</v>
      </c>
      <c r="C326" s="46">
        <v>7</v>
      </c>
      <c r="D326" s="46">
        <v>7</v>
      </c>
      <c r="E326" s="47" t="s">
        <v>378</v>
      </c>
      <c r="F326" s="48" t="s">
        <v>166</v>
      </c>
      <c r="G326" s="49">
        <v>370500</v>
      </c>
      <c r="H326" s="49">
        <v>370500</v>
      </c>
    </row>
    <row r="327" spans="1:8" x14ac:dyDescent="0.2">
      <c r="A327" s="44" t="s">
        <v>372</v>
      </c>
      <c r="B327" s="45">
        <v>706</v>
      </c>
      <c r="C327" s="46">
        <v>7</v>
      </c>
      <c r="D327" s="46">
        <v>7</v>
      </c>
      <c r="E327" s="47" t="s">
        <v>377</v>
      </c>
      <c r="F327" s="48">
        <v>0</v>
      </c>
      <c r="G327" s="49">
        <v>2824608.14</v>
      </c>
      <c r="H327" s="49">
        <v>2824608.14</v>
      </c>
    </row>
    <row r="328" spans="1:8" ht="51" x14ac:dyDescent="0.2">
      <c r="A328" s="44" t="s">
        <v>48</v>
      </c>
      <c r="B328" s="45">
        <v>706</v>
      </c>
      <c r="C328" s="46">
        <v>7</v>
      </c>
      <c r="D328" s="46">
        <v>7</v>
      </c>
      <c r="E328" s="47" t="s">
        <v>377</v>
      </c>
      <c r="F328" s="48" t="s">
        <v>47</v>
      </c>
      <c r="G328" s="49">
        <v>25129</v>
      </c>
      <c r="H328" s="49">
        <v>25129</v>
      </c>
    </row>
    <row r="329" spans="1:8" ht="25.5" x14ac:dyDescent="0.2">
      <c r="A329" s="44" t="s">
        <v>3</v>
      </c>
      <c r="B329" s="45">
        <v>706</v>
      </c>
      <c r="C329" s="46">
        <v>7</v>
      </c>
      <c r="D329" s="46">
        <v>7</v>
      </c>
      <c r="E329" s="47" t="s">
        <v>377</v>
      </c>
      <c r="F329" s="48" t="s">
        <v>1</v>
      </c>
      <c r="G329" s="49">
        <v>1604630.54</v>
      </c>
      <c r="H329" s="49">
        <v>1604630.54</v>
      </c>
    </row>
    <row r="330" spans="1:8" ht="25.5" x14ac:dyDescent="0.2">
      <c r="A330" s="44" t="s">
        <v>168</v>
      </c>
      <c r="B330" s="45">
        <v>706</v>
      </c>
      <c r="C330" s="46">
        <v>7</v>
      </c>
      <c r="D330" s="46">
        <v>7</v>
      </c>
      <c r="E330" s="47" t="s">
        <v>377</v>
      </c>
      <c r="F330" s="48" t="s">
        <v>166</v>
      </c>
      <c r="G330" s="49">
        <v>1194848.6000000001</v>
      </c>
      <c r="H330" s="49">
        <v>1194848.6000000001</v>
      </c>
    </row>
    <row r="331" spans="1:8" x14ac:dyDescent="0.2">
      <c r="A331" s="44" t="s">
        <v>376</v>
      </c>
      <c r="B331" s="45">
        <v>706</v>
      </c>
      <c r="C331" s="46">
        <v>7</v>
      </c>
      <c r="D331" s="46">
        <v>7</v>
      </c>
      <c r="E331" s="47" t="s">
        <v>375</v>
      </c>
      <c r="F331" s="48">
        <v>0</v>
      </c>
      <c r="G331" s="49">
        <v>288290</v>
      </c>
      <c r="H331" s="49">
        <v>288290</v>
      </c>
    </row>
    <row r="332" spans="1:8" ht="25.5" x14ac:dyDescent="0.2">
      <c r="A332" s="44" t="s">
        <v>374</v>
      </c>
      <c r="B332" s="45">
        <v>706</v>
      </c>
      <c r="C332" s="46">
        <v>7</v>
      </c>
      <c r="D332" s="46">
        <v>7</v>
      </c>
      <c r="E332" s="47" t="s">
        <v>373</v>
      </c>
      <c r="F332" s="48">
        <v>0</v>
      </c>
      <c r="G332" s="49">
        <v>288290</v>
      </c>
      <c r="H332" s="49">
        <v>288290</v>
      </c>
    </row>
    <row r="333" spans="1:8" x14ac:dyDescent="0.2">
      <c r="A333" s="44" t="s">
        <v>372</v>
      </c>
      <c r="B333" s="45">
        <v>706</v>
      </c>
      <c r="C333" s="46">
        <v>7</v>
      </c>
      <c r="D333" s="46">
        <v>7</v>
      </c>
      <c r="E333" s="47" t="s">
        <v>371</v>
      </c>
      <c r="F333" s="48">
        <v>0</v>
      </c>
      <c r="G333" s="49">
        <v>288290</v>
      </c>
      <c r="H333" s="49">
        <v>288290</v>
      </c>
    </row>
    <row r="334" spans="1:8" ht="25.5" x14ac:dyDescent="0.2">
      <c r="A334" s="44" t="s">
        <v>168</v>
      </c>
      <c r="B334" s="45">
        <v>706</v>
      </c>
      <c r="C334" s="46">
        <v>7</v>
      </c>
      <c r="D334" s="46">
        <v>7</v>
      </c>
      <c r="E334" s="47" t="s">
        <v>371</v>
      </c>
      <c r="F334" s="48" t="s">
        <v>166</v>
      </c>
      <c r="G334" s="49">
        <v>288290</v>
      </c>
      <c r="H334" s="49">
        <v>288290</v>
      </c>
    </row>
    <row r="335" spans="1:8" x14ac:dyDescent="0.2">
      <c r="A335" s="44" t="s">
        <v>370</v>
      </c>
      <c r="B335" s="45">
        <v>706</v>
      </c>
      <c r="C335" s="46">
        <v>7</v>
      </c>
      <c r="D335" s="46">
        <v>7</v>
      </c>
      <c r="E335" s="47" t="s">
        <v>369</v>
      </c>
      <c r="F335" s="48">
        <v>0</v>
      </c>
      <c r="G335" s="49">
        <v>1020367</v>
      </c>
      <c r="H335" s="49">
        <v>1020367</v>
      </c>
    </row>
    <row r="336" spans="1:8" ht="25.5" x14ac:dyDescent="0.2">
      <c r="A336" s="44" t="s">
        <v>368</v>
      </c>
      <c r="B336" s="45">
        <v>706</v>
      </c>
      <c r="C336" s="46">
        <v>7</v>
      </c>
      <c r="D336" s="46">
        <v>7</v>
      </c>
      <c r="E336" s="47" t="s">
        <v>367</v>
      </c>
      <c r="F336" s="48">
        <v>0</v>
      </c>
      <c r="G336" s="49">
        <v>944867</v>
      </c>
      <c r="H336" s="49">
        <v>944867</v>
      </c>
    </row>
    <row r="337" spans="1:8" ht="25.5" x14ac:dyDescent="0.2">
      <c r="A337" s="44" t="s">
        <v>169</v>
      </c>
      <c r="B337" s="45">
        <v>706</v>
      </c>
      <c r="C337" s="46">
        <v>7</v>
      </c>
      <c r="D337" s="46">
        <v>7</v>
      </c>
      <c r="E337" s="47" t="s">
        <v>366</v>
      </c>
      <c r="F337" s="48">
        <v>0</v>
      </c>
      <c r="G337" s="49">
        <v>944867</v>
      </c>
      <c r="H337" s="49">
        <v>944867</v>
      </c>
    </row>
    <row r="338" spans="1:8" ht="51" x14ac:dyDescent="0.2">
      <c r="A338" s="44" t="s">
        <v>48</v>
      </c>
      <c r="B338" s="45">
        <v>706</v>
      </c>
      <c r="C338" s="46">
        <v>7</v>
      </c>
      <c r="D338" s="46">
        <v>7</v>
      </c>
      <c r="E338" s="47" t="s">
        <v>366</v>
      </c>
      <c r="F338" s="48" t="s">
        <v>47</v>
      </c>
      <c r="G338" s="49">
        <v>230992</v>
      </c>
      <c r="H338" s="49">
        <v>230992</v>
      </c>
    </row>
    <row r="339" spans="1:8" ht="25.5" x14ac:dyDescent="0.2">
      <c r="A339" s="44" t="s">
        <v>3</v>
      </c>
      <c r="B339" s="45">
        <v>706</v>
      </c>
      <c r="C339" s="46">
        <v>7</v>
      </c>
      <c r="D339" s="46">
        <v>7</v>
      </c>
      <c r="E339" s="47" t="s">
        <v>366</v>
      </c>
      <c r="F339" s="48" t="s">
        <v>1</v>
      </c>
      <c r="G339" s="49">
        <v>713675</v>
      </c>
      <c r="H339" s="49">
        <v>713675</v>
      </c>
    </row>
    <row r="340" spans="1:8" x14ac:dyDescent="0.2">
      <c r="A340" s="44" t="s">
        <v>68</v>
      </c>
      <c r="B340" s="45">
        <v>706</v>
      </c>
      <c r="C340" s="46">
        <v>7</v>
      </c>
      <c r="D340" s="46">
        <v>7</v>
      </c>
      <c r="E340" s="47" t="s">
        <v>366</v>
      </c>
      <c r="F340" s="48" t="s">
        <v>66</v>
      </c>
      <c r="G340" s="49">
        <v>200</v>
      </c>
      <c r="H340" s="49">
        <v>200</v>
      </c>
    </row>
    <row r="341" spans="1:8" ht="25.5" x14ac:dyDescent="0.2">
      <c r="A341" s="44" t="s">
        <v>365</v>
      </c>
      <c r="B341" s="45">
        <v>706</v>
      </c>
      <c r="C341" s="46">
        <v>7</v>
      </c>
      <c r="D341" s="46">
        <v>7</v>
      </c>
      <c r="E341" s="47" t="s">
        <v>364</v>
      </c>
      <c r="F341" s="48">
        <v>0</v>
      </c>
      <c r="G341" s="49">
        <v>75500</v>
      </c>
      <c r="H341" s="49">
        <v>75500</v>
      </c>
    </row>
    <row r="342" spans="1:8" x14ac:dyDescent="0.2">
      <c r="A342" s="44" t="s">
        <v>363</v>
      </c>
      <c r="B342" s="45">
        <v>706</v>
      </c>
      <c r="C342" s="46">
        <v>7</v>
      </c>
      <c r="D342" s="46">
        <v>7</v>
      </c>
      <c r="E342" s="47" t="s">
        <v>362</v>
      </c>
      <c r="F342" s="48">
        <v>0</v>
      </c>
      <c r="G342" s="49">
        <v>75500</v>
      </c>
      <c r="H342" s="49">
        <v>75500</v>
      </c>
    </row>
    <row r="343" spans="1:8" ht="25.5" x14ac:dyDescent="0.2">
      <c r="A343" s="44" t="s">
        <v>3</v>
      </c>
      <c r="B343" s="45">
        <v>706</v>
      </c>
      <c r="C343" s="46">
        <v>7</v>
      </c>
      <c r="D343" s="46">
        <v>7</v>
      </c>
      <c r="E343" s="47" t="s">
        <v>362</v>
      </c>
      <c r="F343" s="48" t="s">
        <v>1</v>
      </c>
      <c r="G343" s="49">
        <v>75500</v>
      </c>
      <c r="H343" s="49">
        <v>75500</v>
      </c>
    </row>
    <row r="344" spans="1:8" ht="38.25" x14ac:dyDescent="0.2">
      <c r="A344" s="44" t="s">
        <v>350</v>
      </c>
      <c r="B344" s="45">
        <v>706</v>
      </c>
      <c r="C344" s="46">
        <v>7</v>
      </c>
      <c r="D344" s="46">
        <v>7</v>
      </c>
      <c r="E344" s="47" t="s">
        <v>349</v>
      </c>
      <c r="F344" s="48">
        <v>0</v>
      </c>
      <c r="G344" s="49">
        <v>40000</v>
      </c>
      <c r="H344" s="49">
        <v>40000</v>
      </c>
    </row>
    <row r="345" spans="1:8" ht="25.5" x14ac:dyDescent="0.2">
      <c r="A345" s="44" t="s">
        <v>361</v>
      </c>
      <c r="B345" s="45">
        <v>706</v>
      </c>
      <c r="C345" s="46">
        <v>7</v>
      </c>
      <c r="D345" s="46">
        <v>7</v>
      </c>
      <c r="E345" s="47" t="s">
        <v>360</v>
      </c>
      <c r="F345" s="48">
        <v>0</v>
      </c>
      <c r="G345" s="49">
        <v>40000</v>
      </c>
      <c r="H345" s="49">
        <v>40000</v>
      </c>
    </row>
    <row r="346" spans="1:8" ht="25.5" x14ac:dyDescent="0.2">
      <c r="A346" s="44" t="s">
        <v>359</v>
      </c>
      <c r="B346" s="45">
        <v>706</v>
      </c>
      <c r="C346" s="46">
        <v>7</v>
      </c>
      <c r="D346" s="46">
        <v>7</v>
      </c>
      <c r="E346" s="47" t="s">
        <v>358</v>
      </c>
      <c r="F346" s="48">
        <v>0</v>
      </c>
      <c r="G346" s="49">
        <v>40000</v>
      </c>
      <c r="H346" s="49">
        <v>40000</v>
      </c>
    </row>
    <row r="347" spans="1:8" ht="25.5" x14ac:dyDescent="0.2">
      <c r="A347" s="44" t="s">
        <v>3</v>
      </c>
      <c r="B347" s="45">
        <v>706</v>
      </c>
      <c r="C347" s="46">
        <v>7</v>
      </c>
      <c r="D347" s="46">
        <v>7</v>
      </c>
      <c r="E347" s="47" t="s">
        <v>358</v>
      </c>
      <c r="F347" s="48" t="s">
        <v>1</v>
      </c>
      <c r="G347" s="49">
        <v>40000</v>
      </c>
      <c r="H347" s="49">
        <v>40000</v>
      </c>
    </row>
    <row r="348" spans="1:8" ht="25.5" x14ac:dyDescent="0.2">
      <c r="A348" s="44" t="s">
        <v>112</v>
      </c>
      <c r="B348" s="45">
        <v>706</v>
      </c>
      <c r="C348" s="46">
        <v>7</v>
      </c>
      <c r="D348" s="46">
        <v>7</v>
      </c>
      <c r="E348" s="47" t="s">
        <v>111</v>
      </c>
      <c r="F348" s="48">
        <v>0</v>
      </c>
      <c r="G348" s="49">
        <v>81000</v>
      </c>
      <c r="H348" s="49">
        <v>81000</v>
      </c>
    </row>
    <row r="349" spans="1:8" ht="38.25" x14ac:dyDescent="0.2">
      <c r="A349" s="44" t="s">
        <v>357</v>
      </c>
      <c r="B349" s="45">
        <v>706</v>
      </c>
      <c r="C349" s="46">
        <v>7</v>
      </c>
      <c r="D349" s="46">
        <v>7</v>
      </c>
      <c r="E349" s="47" t="s">
        <v>356</v>
      </c>
      <c r="F349" s="48">
        <v>0</v>
      </c>
      <c r="G349" s="49">
        <v>81000</v>
      </c>
      <c r="H349" s="49">
        <v>81000</v>
      </c>
    </row>
    <row r="350" spans="1:8" ht="25.5" x14ac:dyDescent="0.2">
      <c r="A350" s="44" t="s">
        <v>355</v>
      </c>
      <c r="B350" s="45">
        <v>706</v>
      </c>
      <c r="C350" s="46">
        <v>7</v>
      </c>
      <c r="D350" s="46">
        <v>7</v>
      </c>
      <c r="E350" s="47" t="s">
        <v>354</v>
      </c>
      <c r="F350" s="48">
        <v>0</v>
      </c>
      <c r="G350" s="49">
        <v>81000</v>
      </c>
      <c r="H350" s="49">
        <v>81000</v>
      </c>
    </row>
    <row r="351" spans="1:8" ht="25.5" x14ac:dyDescent="0.2">
      <c r="A351" s="44" t="s">
        <v>353</v>
      </c>
      <c r="B351" s="45">
        <v>706</v>
      </c>
      <c r="C351" s="46">
        <v>7</v>
      </c>
      <c r="D351" s="46">
        <v>7</v>
      </c>
      <c r="E351" s="47" t="s">
        <v>352</v>
      </c>
      <c r="F351" s="48">
        <v>0</v>
      </c>
      <c r="G351" s="49">
        <v>81000</v>
      </c>
      <c r="H351" s="49">
        <v>81000</v>
      </c>
    </row>
    <row r="352" spans="1:8" ht="25.5" x14ac:dyDescent="0.2">
      <c r="A352" s="44" t="s">
        <v>3</v>
      </c>
      <c r="B352" s="45">
        <v>706</v>
      </c>
      <c r="C352" s="46">
        <v>7</v>
      </c>
      <c r="D352" s="46">
        <v>7</v>
      </c>
      <c r="E352" s="47" t="s">
        <v>352</v>
      </c>
      <c r="F352" s="48" t="s">
        <v>1</v>
      </c>
      <c r="G352" s="49">
        <v>30854</v>
      </c>
      <c r="H352" s="49">
        <v>30854</v>
      </c>
    </row>
    <row r="353" spans="1:8" ht="25.5" x14ac:dyDescent="0.2">
      <c r="A353" s="44" t="s">
        <v>168</v>
      </c>
      <c r="B353" s="45">
        <v>706</v>
      </c>
      <c r="C353" s="46">
        <v>7</v>
      </c>
      <c r="D353" s="46">
        <v>7</v>
      </c>
      <c r="E353" s="47" t="s">
        <v>352</v>
      </c>
      <c r="F353" s="48" t="s">
        <v>166</v>
      </c>
      <c r="G353" s="49">
        <v>50146</v>
      </c>
      <c r="H353" s="49">
        <v>50146</v>
      </c>
    </row>
    <row r="354" spans="1:8" x14ac:dyDescent="0.2">
      <c r="A354" s="44" t="s">
        <v>351</v>
      </c>
      <c r="B354" s="45">
        <v>706</v>
      </c>
      <c r="C354" s="46">
        <v>7</v>
      </c>
      <c r="D354" s="46">
        <v>9</v>
      </c>
      <c r="E354" s="47" t="s">
        <v>0</v>
      </c>
      <c r="F354" s="48">
        <v>0</v>
      </c>
      <c r="G354" s="49">
        <v>20341284.390000001</v>
      </c>
      <c r="H354" s="49">
        <v>20331224.77</v>
      </c>
    </row>
    <row r="355" spans="1:8" ht="25.5" x14ac:dyDescent="0.2">
      <c r="A355" s="44" t="s">
        <v>328</v>
      </c>
      <c r="B355" s="45">
        <v>706</v>
      </c>
      <c r="C355" s="46">
        <v>7</v>
      </c>
      <c r="D355" s="46">
        <v>9</v>
      </c>
      <c r="E355" s="47" t="s">
        <v>327</v>
      </c>
      <c r="F355" s="48">
        <v>0</v>
      </c>
      <c r="G355" s="49">
        <v>20341284.390000001</v>
      </c>
      <c r="H355" s="49">
        <v>20331224.77</v>
      </c>
    </row>
    <row r="356" spans="1:8" ht="38.25" x14ac:dyDescent="0.2">
      <c r="A356" s="44" t="s">
        <v>350</v>
      </c>
      <c r="B356" s="45">
        <v>706</v>
      </c>
      <c r="C356" s="46">
        <v>7</v>
      </c>
      <c r="D356" s="46">
        <v>9</v>
      </c>
      <c r="E356" s="47" t="s">
        <v>349</v>
      </c>
      <c r="F356" s="48">
        <v>0</v>
      </c>
      <c r="G356" s="49">
        <v>20341284.390000001</v>
      </c>
      <c r="H356" s="49">
        <v>20331224.77</v>
      </c>
    </row>
    <row r="357" spans="1:8" x14ac:dyDescent="0.2">
      <c r="A357" s="44" t="s">
        <v>51</v>
      </c>
      <c r="B357" s="45">
        <v>706</v>
      </c>
      <c r="C357" s="46">
        <v>7</v>
      </c>
      <c r="D357" s="46">
        <v>9</v>
      </c>
      <c r="E357" s="47" t="s">
        <v>348</v>
      </c>
      <c r="F357" s="48">
        <v>0</v>
      </c>
      <c r="G357" s="49">
        <v>20125084.390000001</v>
      </c>
      <c r="H357" s="49">
        <v>20115024.77</v>
      </c>
    </row>
    <row r="358" spans="1:8" x14ac:dyDescent="0.2">
      <c r="A358" s="44" t="s">
        <v>69</v>
      </c>
      <c r="B358" s="45">
        <v>706</v>
      </c>
      <c r="C358" s="46">
        <v>7</v>
      </c>
      <c r="D358" s="46">
        <v>9</v>
      </c>
      <c r="E358" s="47" t="s">
        <v>347</v>
      </c>
      <c r="F358" s="48">
        <v>0</v>
      </c>
      <c r="G358" s="49">
        <v>165285</v>
      </c>
      <c r="H358" s="49">
        <v>165288</v>
      </c>
    </row>
    <row r="359" spans="1:8" ht="51" x14ac:dyDescent="0.2">
      <c r="A359" s="44" t="s">
        <v>48</v>
      </c>
      <c r="B359" s="45">
        <v>706</v>
      </c>
      <c r="C359" s="46">
        <v>7</v>
      </c>
      <c r="D359" s="46">
        <v>9</v>
      </c>
      <c r="E359" s="47" t="s">
        <v>347</v>
      </c>
      <c r="F359" s="48" t="s">
        <v>47</v>
      </c>
      <c r="G359" s="49">
        <v>110800</v>
      </c>
      <c r="H359" s="49">
        <v>110800</v>
      </c>
    </row>
    <row r="360" spans="1:8" ht="25.5" x14ac:dyDescent="0.2">
      <c r="A360" s="44" t="s">
        <v>3</v>
      </c>
      <c r="B360" s="45">
        <v>706</v>
      </c>
      <c r="C360" s="46">
        <v>7</v>
      </c>
      <c r="D360" s="46">
        <v>9</v>
      </c>
      <c r="E360" s="47" t="s">
        <v>347</v>
      </c>
      <c r="F360" s="48" t="s">
        <v>1</v>
      </c>
      <c r="G360" s="49">
        <v>53985</v>
      </c>
      <c r="H360" s="49">
        <v>53988</v>
      </c>
    </row>
    <row r="361" spans="1:8" x14ac:dyDescent="0.2">
      <c r="A361" s="44" t="s">
        <v>68</v>
      </c>
      <c r="B361" s="45">
        <v>706</v>
      </c>
      <c r="C361" s="46">
        <v>7</v>
      </c>
      <c r="D361" s="46">
        <v>9</v>
      </c>
      <c r="E361" s="47" t="s">
        <v>347</v>
      </c>
      <c r="F361" s="48" t="s">
        <v>66</v>
      </c>
      <c r="G361" s="49">
        <v>500</v>
      </c>
      <c r="H361" s="49">
        <v>500</v>
      </c>
    </row>
    <row r="362" spans="1:8" ht="25.5" x14ac:dyDescent="0.2">
      <c r="A362" s="44" t="s">
        <v>65</v>
      </c>
      <c r="B362" s="45">
        <v>706</v>
      </c>
      <c r="C362" s="46">
        <v>7</v>
      </c>
      <c r="D362" s="46">
        <v>9</v>
      </c>
      <c r="E362" s="47" t="s">
        <v>346</v>
      </c>
      <c r="F362" s="48">
        <v>0</v>
      </c>
      <c r="G362" s="49">
        <v>3645596</v>
      </c>
      <c r="H362" s="49">
        <v>3645596</v>
      </c>
    </row>
    <row r="363" spans="1:8" ht="51" x14ac:dyDescent="0.2">
      <c r="A363" s="44" t="s">
        <v>48</v>
      </c>
      <c r="B363" s="45">
        <v>706</v>
      </c>
      <c r="C363" s="46">
        <v>7</v>
      </c>
      <c r="D363" s="46">
        <v>9</v>
      </c>
      <c r="E363" s="47" t="s">
        <v>346</v>
      </c>
      <c r="F363" s="48" t="s">
        <v>47</v>
      </c>
      <c r="G363" s="49">
        <v>3645596</v>
      </c>
      <c r="H363" s="49">
        <v>3645596</v>
      </c>
    </row>
    <row r="364" spans="1:8" x14ac:dyDescent="0.2">
      <c r="A364" s="44" t="s">
        <v>63</v>
      </c>
      <c r="B364" s="45">
        <v>706</v>
      </c>
      <c r="C364" s="46">
        <v>7</v>
      </c>
      <c r="D364" s="46">
        <v>9</v>
      </c>
      <c r="E364" s="47" t="s">
        <v>345</v>
      </c>
      <c r="F364" s="48">
        <v>0</v>
      </c>
      <c r="G364" s="49">
        <v>40000</v>
      </c>
      <c r="H364" s="49">
        <v>40000</v>
      </c>
    </row>
    <row r="365" spans="1:8" ht="25.5" x14ac:dyDescent="0.2">
      <c r="A365" s="44" t="s">
        <v>3</v>
      </c>
      <c r="B365" s="45">
        <v>706</v>
      </c>
      <c r="C365" s="46">
        <v>7</v>
      </c>
      <c r="D365" s="46">
        <v>9</v>
      </c>
      <c r="E365" s="47" t="s">
        <v>345</v>
      </c>
      <c r="F365" s="48" t="s">
        <v>1</v>
      </c>
      <c r="G365" s="49">
        <v>40000</v>
      </c>
      <c r="H365" s="49">
        <v>40000</v>
      </c>
    </row>
    <row r="366" spans="1:8" ht="25.5" x14ac:dyDescent="0.2">
      <c r="A366" s="44" t="s">
        <v>169</v>
      </c>
      <c r="B366" s="45">
        <v>706</v>
      </c>
      <c r="C366" s="46">
        <v>7</v>
      </c>
      <c r="D366" s="46">
        <v>9</v>
      </c>
      <c r="E366" s="47" t="s">
        <v>344</v>
      </c>
      <c r="F366" s="48">
        <v>0</v>
      </c>
      <c r="G366" s="49">
        <v>14488480.619999999</v>
      </c>
      <c r="H366" s="49">
        <v>14478418</v>
      </c>
    </row>
    <row r="367" spans="1:8" ht="51" x14ac:dyDescent="0.2">
      <c r="A367" s="44" t="s">
        <v>48</v>
      </c>
      <c r="B367" s="45">
        <v>706</v>
      </c>
      <c r="C367" s="46">
        <v>7</v>
      </c>
      <c r="D367" s="46">
        <v>9</v>
      </c>
      <c r="E367" s="47" t="s">
        <v>344</v>
      </c>
      <c r="F367" s="48" t="s">
        <v>47</v>
      </c>
      <c r="G367" s="49">
        <v>12762204</v>
      </c>
      <c r="H367" s="49">
        <v>12762204</v>
      </c>
    </row>
    <row r="368" spans="1:8" ht="25.5" x14ac:dyDescent="0.2">
      <c r="A368" s="44" t="s">
        <v>3</v>
      </c>
      <c r="B368" s="45">
        <v>706</v>
      </c>
      <c r="C368" s="46">
        <v>7</v>
      </c>
      <c r="D368" s="46">
        <v>9</v>
      </c>
      <c r="E368" s="47" t="s">
        <v>344</v>
      </c>
      <c r="F368" s="48" t="s">
        <v>1</v>
      </c>
      <c r="G368" s="49">
        <v>1712428.62</v>
      </c>
      <c r="H368" s="49">
        <v>1702366</v>
      </c>
    </row>
    <row r="369" spans="1:8" x14ac:dyDescent="0.2">
      <c r="A369" s="44" t="s">
        <v>68</v>
      </c>
      <c r="B369" s="45">
        <v>706</v>
      </c>
      <c r="C369" s="46">
        <v>7</v>
      </c>
      <c r="D369" s="46">
        <v>9</v>
      </c>
      <c r="E369" s="47" t="s">
        <v>344</v>
      </c>
      <c r="F369" s="48" t="s">
        <v>66</v>
      </c>
      <c r="G369" s="49">
        <v>13848</v>
      </c>
      <c r="H369" s="49">
        <v>13848</v>
      </c>
    </row>
    <row r="370" spans="1:8" x14ac:dyDescent="0.2">
      <c r="A370" s="44" t="s">
        <v>343</v>
      </c>
      <c r="B370" s="45">
        <v>706</v>
      </c>
      <c r="C370" s="46">
        <v>7</v>
      </c>
      <c r="D370" s="46">
        <v>9</v>
      </c>
      <c r="E370" s="47" t="s">
        <v>342</v>
      </c>
      <c r="F370" s="48">
        <v>0</v>
      </c>
      <c r="G370" s="49">
        <v>7900</v>
      </c>
      <c r="H370" s="49">
        <v>7900</v>
      </c>
    </row>
    <row r="371" spans="1:8" ht="25.5" x14ac:dyDescent="0.2">
      <c r="A371" s="44" t="s">
        <v>3</v>
      </c>
      <c r="B371" s="45">
        <v>706</v>
      </c>
      <c r="C371" s="46">
        <v>7</v>
      </c>
      <c r="D371" s="46">
        <v>9</v>
      </c>
      <c r="E371" s="47" t="s">
        <v>342</v>
      </c>
      <c r="F371" s="48" t="s">
        <v>1</v>
      </c>
      <c r="G371" s="49">
        <v>7900</v>
      </c>
      <c r="H371" s="49">
        <v>7900</v>
      </c>
    </row>
    <row r="372" spans="1:8" ht="25.5" x14ac:dyDescent="0.2">
      <c r="A372" s="44" t="s">
        <v>181</v>
      </c>
      <c r="B372" s="45">
        <v>706</v>
      </c>
      <c r="C372" s="46">
        <v>7</v>
      </c>
      <c r="D372" s="46">
        <v>9</v>
      </c>
      <c r="E372" s="47" t="s">
        <v>341</v>
      </c>
      <c r="F372" s="48">
        <v>0</v>
      </c>
      <c r="G372" s="49">
        <v>421372.66</v>
      </c>
      <c r="H372" s="49">
        <v>421372.66</v>
      </c>
    </row>
    <row r="373" spans="1:8" ht="51" x14ac:dyDescent="0.2">
      <c r="A373" s="44" t="s">
        <v>48</v>
      </c>
      <c r="B373" s="45">
        <v>706</v>
      </c>
      <c r="C373" s="46">
        <v>7</v>
      </c>
      <c r="D373" s="46">
        <v>9</v>
      </c>
      <c r="E373" s="47" t="s">
        <v>341</v>
      </c>
      <c r="F373" s="48" t="s">
        <v>47</v>
      </c>
      <c r="G373" s="49">
        <v>349629.66</v>
      </c>
      <c r="H373" s="49">
        <v>349629.66</v>
      </c>
    </row>
    <row r="374" spans="1:8" ht="25.5" x14ac:dyDescent="0.2">
      <c r="A374" s="44" t="s">
        <v>3</v>
      </c>
      <c r="B374" s="45">
        <v>706</v>
      </c>
      <c r="C374" s="46">
        <v>7</v>
      </c>
      <c r="D374" s="46">
        <v>9</v>
      </c>
      <c r="E374" s="47" t="s">
        <v>341</v>
      </c>
      <c r="F374" s="48" t="s">
        <v>1</v>
      </c>
      <c r="G374" s="49">
        <v>71743</v>
      </c>
      <c r="H374" s="49">
        <v>71743</v>
      </c>
    </row>
    <row r="375" spans="1:8" ht="25.5" x14ac:dyDescent="0.2">
      <c r="A375" s="44" t="s">
        <v>340</v>
      </c>
      <c r="B375" s="45">
        <v>706</v>
      </c>
      <c r="C375" s="46">
        <v>7</v>
      </c>
      <c r="D375" s="46">
        <v>9</v>
      </c>
      <c r="E375" s="47" t="s">
        <v>339</v>
      </c>
      <c r="F375" s="48">
        <v>0</v>
      </c>
      <c r="G375" s="49">
        <v>1356450.11</v>
      </c>
      <c r="H375" s="49">
        <v>1356450.11</v>
      </c>
    </row>
    <row r="376" spans="1:8" ht="51" x14ac:dyDescent="0.2">
      <c r="A376" s="44" t="s">
        <v>48</v>
      </c>
      <c r="B376" s="45">
        <v>706</v>
      </c>
      <c r="C376" s="46">
        <v>7</v>
      </c>
      <c r="D376" s="46">
        <v>9</v>
      </c>
      <c r="E376" s="47" t="s">
        <v>339</v>
      </c>
      <c r="F376" s="48" t="s">
        <v>47</v>
      </c>
      <c r="G376" s="49">
        <v>1125060</v>
      </c>
      <c r="H376" s="49">
        <v>1125060</v>
      </c>
    </row>
    <row r="377" spans="1:8" ht="25.5" x14ac:dyDescent="0.2">
      <c r="A377" s="44" t="s">
        <v>3</v>
      </c>
      <c r="B377" s="45">
        <v>706</v>
      </c>
      <c r="C377" s="46">
        <v>7</v>
      </c>
      <c r="D377" s="46">
        <v>9</v>
      </c>
      <c r="E377" s="47" t="s">
        <v>339</v>
      </c>
      <c r="F377" s="48" t="s">
        <v>1</v>
      </c>
      <c r="G377" s="49">
        <v>231390.11</v>
      </c>
      <c r="H377" s="49">
        <v>231390.11</v>
      </c>
    </row>
    <row r="378" spans="1:8" ht="25.5" x14ac:dyDescent="0.2">
      <c r="A378" s="44" t="s">
        <v>338</v>
      </c>
      <c r="B378" s="45">
        <v>706</v>
      </c>
      <c r="C378" s="46">
        <v>7</v>
      </c>
      <c r="D378" s="46">
        <v>9</v>
      </c>
      <c r="E378" s="47" t="s">
        <v>337</v>
      </c>
      <c r="F378" s="48">
        <v>0</v>
      </c>
      <c r="G378" s="49">
        <v>86000</v>
      </c>
      <c r="H378" s="49">
        <v>86000</v>
      </c>
    </row>
    <row r="379" spans="1:8" ht="25.5" x14ac:dyDescent="0.2">
      <c r="A379" s="44" t="s">
        <v>336</v>
      </c>
      <c r="B379" s="45">
        <v>706</v>
      </c>
      <c r="C379" s="46">
        <v>7</v>
      </c>
      <c r="D379" s="46">
        <v>9</v>
      </c>
      <c r="E379" s="47" t="s">
        <v>335</v>
      </c>
      <c r="F379" s="48">
        <v>0</v>
      </c>
      <c r="G379" s="49">
        <v>86000</v>
      </c>
      <c r="H379" s="49">
        <v>86000</v>
      </c>
    </row>
    <row r="380" spans="1:8" x14ac:dyDescent="0.2">
      <c r="A380" s="44" t="s">
        <v>146</v>
      </c>
      <c r="B380" s="45">
        <v>706</v>
      </c>
      <c r="C380" s="46">
        <v>7</v>
      </c>
      <c r="D380" s="46">
        <v>9</v>
      </c>
      <c r="E380" s="47" t="s">
        <v>335</v>
      </c>
      <c r="F380" s="48" t="s">
        <v>144</v>
      </c>
      <c r="G380" s="49">
        <v>86000</v>
      </c>
      <c r="H380" s="49">
        <v>86000</v>
      </c>
    </row>
    <row r="381" spans="1:8" ht="51" x14ac:dyDescent="0.2">
      <c r="A381" s="44" t="s">
        <v>334</v>
      </c>
      <c r="B381" s="45">
        <v>706</v>
      </c>
      <c r="C381" s="46">
        <v>7</v>
      </c>
      <c r="D381" s="46">
        <v>9</v>
      </c>
      <c r="E381" s="47" t="s">
        <v>333</v>
      </c>
      <c r="F381" s="48">
        <v>0</v>
      </c>
      <c r="G381" s="49">
        <v>130200</v>
      </c>
      <c r="H381" s="49">
        <v>130200</v>
      </c>
    </row>
    <row r="382" spans="1:8" x14ac:dyDescent="0.2">
      <c r="A382" s="44" t="s">
        <v>332</v>
      </c>
      <c r="B382" s="45">
        <v>706</v>
      </c>
      <c r="C382" s="46">
        <v>7</v>
      </c>
      <c r="D382" s="46">
        <v>9</v>
      </c>
      <c r="E382" s="47" t="s">
        <v>331</v>
      </c>
      <c r="F382" s="48">
        <v>0</v>
      </c>
      <c r="G382" s="49">
        <v>130200</v>
      </c>
      <c r="H382" s="49">
        <v>130200</v>
      </c>
    </row>
    <row r="383" spans="1:8" ht="25.5" x14ac:dyDescent="0.2">
      <c r="A383" s="44" t="s">
        <v>3</v>
      </c>
      <c r="B383" s="45">
        <v>706</v>
      </c>
      <c r="C383" s="46">
        <v>7</v>
      </c>
      <c r="D383" s="46">
        <v>9</v>
      </c>
      <c r="E383" s="47" t="s">
        <v>331</v>
      </c>
      <c r="F383" s="48" t="s">
        <v>1</v>
      </c>
      <c r="G383" s="49">
        <v>130200</v>
      </c>
      <c r="H383" s="49">
        <v>130200</v>
      </c>
    </row>
    <row r="384" spans="1:8" x14ac:dyDescent="0.2">
      <c r="A384" s="44" t="s">
        <v>244</v>
      </c>
      <c r="B384" s="45">
        <v>706</v>
      </c>
      <c r="C384" s="46">
        <v>10</v>
      </c>
      <c r="D384" s="46">
        <v>0</v>
      </c>
      <c r="E384" s="47" t="s">
        <v>0</v>
      </c>
      <c r="F384" s="48">
        <v>0</v>
      </c>
      <c r="G384" s="49">
        <v>12534549.74</v>
      </c>
      <c r="H384" s="49">
        <v>12828861.91</v>
      </c>
    </row>
    <row r="385" spans="1:8" x14ac:dyDescent="0.2">
      <c r="A385" s="44" t="s">
        <v>215</v>
      </c>
      <c r="B385" s="45">
        <v>706</v>
      </c>
      <c r="C385" s="46">
        <v>10</v>
      </c>
      <c r="D385" s="46">
        <v>4</v>
      </c>
      <c r="E385" s="47" t="s">
        <v>0</v>
      </c>
      <c r="F385" s="48">
        <v>0</v>
      </c>
      <c r="G385" s="49">
        <v>12534549.74</v>
      </c>
      <c r="H385" s="49">
        <v>12828861.91</v>
      </c>
    </row>
    <row r="386" spans="1:8" ht="25.5" x14ac:dyDescent="0.2">
      <c r="A386" s="44" t="s">
        <v>328</v>
      </c>
      <c r="B386" s="45">
        <v>706</v>
      </c>
      <c r="C386" s="46">
        <v>10</v>
      </c>
      <c r="D386" s="46">
        <v>4</v>
      </c>
      <c r="E386" s="47" t="s">
        <v>327</v>
      </c>
      <c r="F386" s="48">
        <v>0</v>
      </c>
      <c r="G386" s="49">
        <v>12534549.74</v>
      </c>
      <c r="H386" s="49">
        <v>12828861.91</v>
      </c>
    </row>
    <row r="387" spans="1:8" x14ac:dyDescent="0.2">
      <c r="A387" s="44" t="s">
        <v>326</v>
      </c>
      <c r="B387" s="45">
        <v>706</v>
      </c>
      <c r="C387" s="46">
        <v>10</v>
      </c>
      <c r="D387" s="46">
        <v>4</v>
      </c>
      <c r="E387" s="47" t="s">
        <v>325</v>
      </c>
      <c r="F387" s="48">
        <v>0</v>
      </c>
      <c r="G387" s="49">
        <v>4469672.25</v>
      </c>
      <c r="H387" s="49">
        <v>4469672.25</v>
      </c>
    </row>
    <row r="388" spans="1:8" ht="25.5" x14ac:dyDescent="0.2">
      <c r="A388" s="44" t="s">
        <v>324</v>
      </c>
      <c r="B388" s="45">
        <v>706</v>
      </c>
      <c r="C388" s="46">
        <v>10</v>
      </c>
      <c r="D388" s="46">
        <v>4</v>
      </c>
      <c r="E388" s="47" t="s">
        <v>323</v>
      </c>
      <c r="F388" s="48">
        <v>0</v>
      </c>
      <c r="G388" s="49">
        <v>4469672.25</v>
      </c>
      <c r="H388" s="49">
        <v>4469672.25</v>
      </c>
    </row>
    <row r="389" spans="1:8" ht="51" x14ac:dyDescent="0.2">
      <c r="A389" s="44" t="s">
        <v>317</v>
      </c>
      <c r="B389" s="45">
        <v>706</v>
      </c>
      <c r="C389" s="46">
        <v>10</v>
      </c>
      <c r="D389" s="46">
        <v>4</v>
      </c>
      <c r="E389" s="47" t="s">
        <v>322</v>
      </c>
      <c r="F389" s="48">
        <v>0</v>
      </c>
      <c r="G389" s="49">
        <v>4469672.25</v>
      </c>
      <c r="H389" s="49">
        <v>4469672.25</v>
      </c>
    </row>
    <row r="390" spans="1:8" ht="25.5" x14ac:dyDescent="0.2">
      <c r="A390" s="44" t="s">
        <v>3</v>
      </c>
      <c r="B390" s="45">
        <v>706</v>
      </c>
      <c r="C390" s="46">
        <v>10</v>
      </c>
      <c r="D390" s="46">
        <v>4</v>
      </c>
      <c r="E390" s="47" t="s">
        <v>322</v>
      </c>
      <c r="F390" s="48" t="s">
        <v>1</v>
      </c>
      <c r="G390" s="49">
        <v>67099.25</v>
      </c>
      <c r="H390" s="49">
        <v>67099.25</v>
      </c>
    </row>
    <row r="391" spans="1:8" x14ac:dyDescent="0.2">
      <c r="A391" s="44" t="s">
        <v>146</v>
      </c>
      <c r="B391" s="45">
        <v>706</v>
      </c>
      <c r="C391" s="46">
        <v>10</v>
      </c>
      <c r="D391" s="46">
        <v>4</v>
      </c>
      <c r="E391" s="47" t="s">
        <v>322</v>
      </c>
      <c r="F391" s="48" t="s">
        <v>144</v>
      </c>
      <c r="G391" s="49">
        <v>4402573</v>
      </c>
      <c r="H391" s="49">
        <v>4402573</v>
      </c>
    </row>
    <row r="392" spans="1:8" x14ac:dyDescent="0.2">
      <c r="A392" s="44" t="s">
        <v>321</v>
      </c>
      <c r="B392" s="45">
        <v>706</v>
      </c>
      <c r="C392" s="46">
        <v>10</v>
      </c>
      <c r="D392" s="46">
        <v>4</v>
      </c>
      <c r="E392" s="47" t="s">
        <v>320</v>
      </c>
      <c r="F392" s="48">
        <v>0</v>
      </c>
      <c r="G392" s="49">
        <v>113300</v>
      </c>
      <c r="H392" s="49">
        <v>113300</v>
      </c>
    </row>
    <row r="393" spans="1:8" ht="25.5" x14ac:dyDescent="0.2">
      <c r="A393" s="44" t="s">
        <v>319</v>
      </c>
      <c r="B393" s="45">
        <v>706</v>
      </c>
      <c r="C393" s="46">
        <v>10</v>
      </c>
      <c r="D393" s="46">
        <v>4</v>
      </c>
      <c r="E393" s="47" t="s">
        <v>318</v>
      </c>
      <c r="F393" s="48">
        <v>0</v>
      </c>
      <c r="G393" s="49">
        <v>113300</v>
      </c>
      <c r="H393" s="49">
        <v>113300</v>
      </c>
    </row>
    <row r="394" spans="1:8" ht="51" x14ac:dyDescent="0.2">
      <c r="A394" s="44" t="s">
        <v>317</v>
      </c>
      <c r="B394" s="45">
        <v>706</v>
      </c>
      <c r="C394" s="46">
        <v>10</v>
      </c>
      <c r="D394" s="46">
        <v>4</v>
      </c>
      <c r="E394" s="47" t="s">
        <v>316</v>
      </c>
      <c r="F394" s="48">
        <v>0</v>
      </c>
      <c r="G394" s="49">
        <v>113300</v>
      </c>
      <c r="H394" s="49">
        <v>113300</v>
      </c>
    </row>
    <row r="395" spans="1:8" ht="25.5" x14ac:dyDescent="0.2">
      <c r="A395" s="44" t="s">
        <v>3</v>
      </c>
      <c r="B395" s="45">
        <v>706</v>
      </c>
      <c r="C395" s="46">
        <v>10</v>
      </c>
      <c r="D395" s="46">
        <v>4</v>
      </c>
      <c r="E395" s="47" t="s">
        <v>316</v>
      </c>
      <c r="F395" s="48" t="s">
        <v>1</v>
      </c>
      <c r="G395" s="49">
        <v>1650</v>
      </c>
      <c r="H395" s="49">
        <v>1650</v>
      </c>
    </row>
    <row r="396" spans="1:8" x14ac:dyDescent="0.2">
      <c r="A396" s="44" t="s">
        <v>146</v>
      </c>
      <c r="B396" s="45">
        <v>706</v>
      </c>
      <c r="C396" s="46">
        <v>10</v>
      </c>
      <c r="D396" s="46">
        <v>4</v>
      </c>
      <c r="E396" s="47" t="s">
        <v>316</v>
      </c>
      <c r="F396" s="48" t="s">
        <v>144</v>
      </c>
      <c r="G396" s="49">
        <v>111650</v>
      </c>
      <c r="H396" s="49">
        <v>111650</v>
      </c>
    </row>
    <row r="397" spans="1:8" x14ac:dyDescent="0.2">
      <c r="A397" s="44" t="s">
        <v>315</v>
      </c>
      <c r="B397" s="45">
        <v>706</v>
      </c>
      <c r="C397" s="46">
        <v>10</v>
      </c>
      <c r="D397" s="46">
        <v>4</v>
      </c>
      <c r="E397" s="47" t="s">
        <v>314</v>
      </c>
      <c r="F397" s="48">
        <v>0</v>
      </c>
      <c r="G397" s="49">
        <v>7951577.4900000002</v>
      </c>
      <c r="H397" s="49">
        <v>8245889.6600000001</v>
      </c>
    </row>
    <row r="398" spans="1:8" ht="25.5" x14ac:dyDescent="0.2">
      <c r="A398" s="44" t="s">
        <v>313</v>
      </c>
      <c r="B398" s="45">
        <v>706</v>
      </c>
      <c r="C398" s="46">
        <v>10</v>
      </c>
      <c r="D398" s="46">
        <v>4</v>
      </c>
      <c r="E398" s="47" t="s">
        <v>312</v>
      </c>
      <c r="F398" s="48">
        <v>0</v>
      </c>
      <c r="G398" s="49">
        <v>7951577.4900000002</v>
      </c>
      <c r="H398" s="49">
        <v>8245889.6600000001</v>
      </c>
    </row>
    <row r="399" spans="1:8" ht="25.5" x14ac:dyDescent="0.2">
      <c r="A399" s="44" t="s">
        <v>311</v>
      </c>
      <c r="B399" s="45">
        <v>706</v>
      </c>
      <c r="C399" s="46">
        <v>10</v>
      </c>
      <c r="D399" s="46">
        <v>4</v>
      </c>
      <c r="E399" s="47" t="s">
        <v>310</v>
      </c>
      <c r="F399" s="48">
        <v>0</v>
      </c>
      <c r="G399" s="49">
        <v>4048710</v>
      </c>
      <c r="H399" s="49">
        <v>4210590</v>
      </c>
    </row>
    <row r="400" spans="1:8" x14ac:dyDescent="0.2">
      <c r="A400" s="44" t="s">
        <v>146</v>
      </c>
      <c r="B400" s="45">
        <v>706</v>
      </c>
      <c r="C400" s="46">
        <v>10</v>
      </c>
      <c r="D400" s="46">
        <v>4</v>
      </c>
      <c r="E400" s="47" t="s">
        <v>310</v>
      </c>
      <c r="F400" s="48" t="s">
        <v>144</v>
      </c>
      <c r="G400" s="49">
        <v>4048710</v>
      </c>
      <c r="H400" s="49">
        <v>4210590</v>
      </c>
    </row>
    <row r="401" spans="1:8" ht="38.25" x14ac:dyDescent="0.2">
      <c r="A401" s="44" t="s">
        <v>309</v>
      </c>
      <c r="B401" s="45">
        <v>706</v>
      </c>
      <c r="C401" s="46">
        <v>10</v>
      </c>
      <c r="D401" s="46">
        <v>4</v>
      </c>
      <c r="E401" s="47" t="s">
        <v>308</v>
      </c>
      <c r="F401" s="48">
        <v>0</v>
      </c>
      <c r="G401" s="49">
        <v>3617867.49</v>
      </c>
      <c r="H401" s="49">
        <v>3750299.66</v>
      </c>
    </row>
    <row r="402" spans="1:8" x14ac:dyDescent="0.2">
      <c r="A402" s="44" t="s">
        <v>146</v>
      </c>
      <c r="B402" s="45">
        <v>706</v>
      </c>
      <c r="C402" s="46">
        <v>10</v>
      </c>
      <c r="D402" s="46">
        <v>4</v>
      </c>
      <c r="E402" s="47" t="s">
        <v>308</v>
      </c>
      <c r="F402" s="48" t="s">
        <v>144</v>
      </c>
      <c r="G402" s="49">
        <v>3617867.49</v>
      </c>
      <c r="H402" s="49">
        <v>3750299.66</v>
      </c>
    </row>
    <row r="403" spans="1:8" x14ac:dyDescent="0.2">
      <c r="A403" s="44" t="s">
        <v>307</v>
      </c>
      <c r="B403" s="45">
        <v>706</v>
      </c>
      <c r="C403" s="46">
        <v>10</v>
      </c>
      <c r="D403" s="46">
        <v>4</v>
      </c>
      <c r="E403" s="47" t="s">
        <v>306</v>
      </c>
      <c r="F403" s="48">
        <v>0</v>
      </c>
      <c r="G403" s="49">
        <v>285000</v>
      </c>
      <c r="H403" s="49">
        <v>285000</v>
      </c>
    </row>
    <row r="404" spans="1:8" x14ac:dyDescent="0.2">
      <c r="A404" s="44" t="s">
        <v>146</v>
      </c>
      <c r="B404" s="45">
        <v>706</v>
      </c>
      <c r="C404" s="46">
        <v>10</v>
      </c>
      <c r="D404" s="46">
        <v>4</v>
      </c>
      <c r="E404" s="47" t="s">
        <v>306</v>
      </c>
      <c r="F404" s="48" t="s">
        <v>144</v>
      </c>
      <c r="G404" s="49">
        <v>285000</v>
      </c>
      <c r="H404" s="49">
        <v>285000</v>
      </c>
    </row>
    <row r="405" spans="1:8" ht="25.5" x14ac:dyDescent="0.2">
      <c r="A405" s="44" t="s">
        <v>305</v>
      </c>
      <c r="B405" s="45">
        <v>707</v>
      </c>
      <c r="C405" s="46">
        <v>0</v>
      </c>
      <c r="D405" s="46">
        <v>0</v>
      </c>
      <c r="E405" s="47" t="s">
        <v>0</v>
      </c>
      <c r="F405" s="48">
        <v>0</v>
      </c>
      <c r="G405" s="49">
        <f>G406+G414+G425</f>
        <v>114927664.73</v>
      </c>
      <c r="H405" s="49">
        <f>H406+H414+H425</f>
        <v>121408584.73</v>
      </c>
    </row>
    <row r="406" spans="1:8" x14ac:dyDescent="0.2">
      <c r="A406" s="44" t="s">
        <v>71</v>
      </c>
      <c r="B406" s="45">
        <v>707</v>
      </c>
      <c r="C406" s="46">
        <v>1</v>
      </c>
      <c r="D406" s="46">
        <v>0</v>
      </c>
      <c r="E406" s="47" t="s">
        <v>0</v>
      </c>
      <c r="F406" s="48">
        <v>0</v>
      </c>
      <c r="G406" s="49">
        <v>26063910</v>
      </c>
      <c r="H406" s="49">
        <v>26063910</v>
      </c>
    </row>
    <row r="407" spans="1:8" x14ac:dyDescent="0.2">
      <c r="A407" s="44" t="s">
        <v>148</v>
      </c>
      <c r="B407" s="45">
        <v>707</v>
      </c>
      <c r="C407" s="46">
        <v>1</v>
      </c>
      <c r="D407" s="46">
        <v>13</v>
      </c>
      <c r="E407" s="47" t="s">
        <v>0</v>
      </c>
      <c r="F407" s="48">
        <v>0</v>
      </c>
      <c r="G407" s="49">
        <v>26063910</v>
      </c>
      <c r="H407" s="49">
        <v>26063910</v>
      </c>
    </row>
    <row r="408" spans="1:8" x14ac:dyDescent="0.2">
      <c r="A408" s="44" t="s">
        <v>304</v>
      </c>
      <c r="B408" s="45">
        <v>707</v>
      </c>
      <c r="C408" s="46">
        <v>1</v>
      </c>
      <c r="D408" s="46">
        <v>13</v>
      </c>
      <c r="E408" s="47" t="s">
        <v>303</v>
      </c>
      <c r="F408" s="48">
        <v>0</v>
      </c>
      <c r="G408" s="49">
        <v>26063910</v>
      </c>
      <c r="H408" s="49">
        <v>26063910</v>
      </c>
    </row>
    <row r="409" spans="1:8" ht="25.5" x14ac:dyDescent="0.2">
      <c r="A409" s="44" t="s">
        <v>302</v>
      </c>
      <c r="B409" s="45">
        <v>707</v>
      </c>
      <c r="C409" s="46">
        <v>1</v>
      </c>
      <c r="D409" s="46">
        <v>13</v>
      </c>
      <c r="E409" s="47" t="s">
        <v>301</v>
      </c>
      <c r="F409" s="48">
        <v>0</v>
      </c>
      <c r="G409" s="49">
        <v>26063910</v>
      </c>
      <c r="H409" s="49">
        <v>26063910</v>
      </c>
    </row>
    <row r="410" spans="1:8" ht="25.5" x14ac:dyDescent="0.2">
      <c r="A410" s="44" t="s">
        <v>169</v>
      </c>
      <c r="B410" s="45">
        <v>707</v>
      </c>
      <c r="C410" s="46">
        <v>1</v>
      </c>
      <c r="D410" s="46">
        <v>13</v>
      </c>
      <c r="E410" s="47" t="s">
        <v>300</v>
      </c>
      <c r="F410" s="48">
        <v>0</v>
      </c>
      <c r="G410" s="49">
        <v>26063910</v>
      </c>
      <c r="H410" s="49">
        <v>26063910</v>
      </c>
    </row>
    <row r="411" spans="1:8" ht="51" x14ac:dyDescent="0.2">
      <c r="A411" s="44" t="s">
        <v>48</v>
      </c>
      <c r="B411" s="45">
        <v>707</v>
      </c>
      <c r="C411" s="46">
        <v>1</v>
      </c>
      <c r="D411" s="46">
        <v>13</v>
      </c>
      <c r="E411" s="47" t="s">
        <v>300</v>
      </c>
      <c r="F411" s="48" t="s">
        <v>47</v>
      </c>
      <c r="G411" s="49">
        <v>25258700</v>
      </c>
      <c r="H411" s="49">
        <v>25258700</v>
      </c>
    </row>
    <row r="412" spans="1:8" ht="25.5" x14ac:dyDescent="0.2">
      <c r="A412" s="44" t="s">
        <v>3</v>
      </c>
      <c r="B412" s="45">
        <v>707</v>
      </c>
      <c r="C412" s="46">
        <v>1</v>
      </c>
      <c r="D412" s="46">
        <v>13</v>
      </c>
      <c r="E412" s="47" t="s">
        <v>300</v>
      </c>
      <c r="F412" s="48" t="s">
        <v>1</v>
      </c>
      <c r="G412" s="49">
        <v>799210</v>
      </c>
      <c r="H412" s="49">
        <v>799210</v>
      </c>
    </row>
    <row r="413" spans="1:8" x14ac:dyDescent="0.2">
      <c r="A413" s="44" t="s">
        <v>68</v>
      </c>
      <c r="B413" s="45">
        <v>707</v>
      </c>
      <c r="C413" s="46">
        <v>1</v>
      </c>
      <c r="D413" s="46">
        <v>13</v>
      </c>
      <c r="E413" s="47" t="s">
        <v>300</v>
      </c>
      <c r="F413" s="48" t="s">
        <v>66</v>
      </c>
      <c r="G413" s="49">
        <v>6000</v>
      </c>
      <c r="H413" s="49">
        <v>6000</v>
      </c>
    </row>
    <row r="414" spans="1:8" x14ac:dyDescent="0.2">
      <c r="A414" s="44" t="s">
        <v>299</v>
      </c>
      <c r="B414" s="45">
        <v>707</v>
      </c>
      <c r="C414" s="46">
        <v>7</v>
      </c>
      <c r="D414" s="46">
        <v>0</v>
      </c>
      <c r="E414" s="47" t="s">
        <v>0</v>
      </c>
      <c r="F414" s="48">
        <v>0</v>
      </c>
      <c r="G414" s="49">
        <v>18169320</v>
      </c>
      <c r="H414" s="49">
        <v>18169320</v>
      </c>
    </row>
    <row r="415" spans="1:8" x14ac:dyDescent="0.2">
      <c r="A415" s="44" t="s">
        <v>298</v>
      </c>
      <c r="B415" s="45">
        <v>707</v>
      </c>
      <c r="C415" s="46">
        <v>7</v>
      </c>
      <c r="D415" s="46">
        <v>3</v>
      </c>
      <c r="E415" s="47" t="s">
        <v>0</v>
      </c>
      <c r="F415" s="48">
        <v>0</v>
      </c>
      <c r="G415" s="49">
        <v>18169320</v>
      </c>
      <c r="H415" s="49">
        <v>18169320</v>
      </c>
    </row>
    <row r="416" spans="1:8" ht="25.5" x14ac:dyDescent="0.2">
      <c r="A416" s="44" t="s">
        <v>253</v>
      </c>
      <c r="B416" s="45">
        <v>707</v>
      </c>
      <c r="C416" s="46">
        <v>7</v>
      </c>
      <c r="D416" s="46">
        <v>3</v>
      </c>
      <c r="E416" s="47" t="s">
        <v>252</v>
      </c>
      <c r="F416" s="48">
        <v>0</v>
      </c>
      <c r="G416" s="49">
        <v>18169320</v>
      </c>
      <c r="H416" s="49">
        <v>18169320</v>
      </c>
    </row>
    <row r="417" spans="1:8" ht="25.5" x14ac:dyDescent="0.2">
      <c r="A417" s="44" t="s">
        <v>297</v>
      </c>
      <c r="B417" s="45">
        <v>707</v>
      </c>
      <c r="C417" s="46">
        <v>7</v>
      </c>
      <c r="D417" s="46">
        <v>3</v>
      </c>
      <c r="E417" s="47" t="s">
        <v>296</v>
      </c>
      <c r="F417" s="48">
        <v>0</v>
      </c>
      <c r="G417" s="49">
        <v>18169320</v>
      </c>
      <c r="H417" s="49">
        <v>18169320</v>
      </c>
    </row>
    <row r="418" spans="1:8" ht="25.5" x14ac:dyDescent="0.2">
      <c r="A418" s="44" t="s">
        <v>295</v>
      </c>
      <c r="B418" s="45">
        <v>707</v>
      </c>
      <c r="C418" s="46">
        <v>7</v>
      </c>
      <c r="D418" s="46">
        <v>3</v>
      </c>
      <c r="E418" s="47" t="s">
        <v>294</v>
      </c>
      <c r="F418" s="48">
        <v>0</v>
      </c>
      <c r="G418" s="49">
        <v>18169320</v>
      </c>
      <c r="H418" s="49">
        <v>18169320</v>
      </c>
    </row>
    <row r="419" spans="1:8" ht="25.5" x14ac:dyDescent="0.2">
      <c r="A419" s="44" t="s">
        <v>169</v>
      </c>
      <c r="B419" s="45">
        <v>707</v>
      </c>
      <c r="C419" s="46">
        <v>7</v>
      </c>
      <c r="D419" s="46">
        <v>3</v>
      </c>
      <c r="E419" s="47" t="s">
        <v>293</v>
      </c>
      <c r="F419" s="48">
        <v>0</v>
      </c>
      <c r="G419" s="49">
        <v>17268320</v>
      </c>
      <c r="H419" s="49">
        <v>17268320</v>
      </c>
    </row>
    <row r="420" spans="1:8" ht="25.5" x14ac:dyDescent="0.2">
      <c r="A420" s="44" t="s">
        <v>168</v>
      </c>
      <c r="B420" s="45">
        <v>707</v>
      </c>
      <c r="C420" s="46">
        <v>7</v>
      </c>
      <c r="D420" s="46">
        <v>3</v>
      </c>
      <c r="E420" s="47" t="s">
        <v>293</v>
      </c>
      <c r="F420" s="48" t="s">
        <v>166</v>
      </c>
      <c r="G420" s="49">
        <v>17268320</v>
      </c>
      <c r="H420" s="49">
        <v>17268320</v>
      </c>
    </row>
    <row r="421" spans="1:8" x14ac:dyDescent="0.2">
      <c r="A421" s="44" t="s">
        <v>279</v>
      </c>
      <c r="B421" s="45">
        <v>707</v>
      </c>
      <c r="C421" s="46">
        <v>7</v>
      </c>
      <c r="D421" s="46">
        <v>3</v>
      </c>
      <c r="E421" s="47" t="s">
        <v>292</v>
      </c>
      <c r="F421" s="48">
        <v>0</v>
      </c>
      <c r="G421" s="49">
        <v>36000</v>
      </c>
      <c r="H421" s="49">
        <v>36000</v>
      </c>
    </row>
    <row r="422" spans="1:8" ht="25.5" x14ac:dyDescent="0.2">
      <c r="A422" s="44" t="s">
        <v>168</v>
      </c>
      <c r="B422" s="45">
        <v>707</v>
      </c>
      <c r="C422" s="46">
        <v>7</v>
      </c>
      <c r="D422" s="46">
        <v>3</v>
      </c>
      <c r="E422" s="47" t="s">
        <v>292</v>
      </c>
      <c r="F422" s="48" t="s">
        <v>166</v>
      </c>
      <c r="G422" s="49">
        <v>36000</v>
      </c>
      <c r="H422" s="49">
        <v>36000</v>
      </c>
    </row>
    <row r="423" spans="1:8" ht="63.75" x14ac:dyDescent="0.2">
      <c r="A423" s="44" t="s">
        <v>291</v>
      </c>
      <c r="B423" s="45">
        <v>707</v>
      </c>
      <c r="C423" s="46">
        <v>7</v>
      </c>
      <c r="D423" s="46">
        <v>3</v>
      </c>
      <c r="E423" s="47" t="s">
        <v>290</v>
      </c>
      <c r="F423" s="48">
        <v>0</v>
      </c>
      <c r="G423" s="49">
        <v>865000</v>
      </c>
      <c r="H423" s="49">
        <v>865000</v>
      </c>
    </row>
    <row r="424" spans="1:8" ht="25.5" x14ac:dyDescent="0.2">
      <c r="A424" s="44" t="s">
        <v>168</v>
      </c>
      <c r="B424" s="45">
        <v>707</v>
      </c>
      <c r="C424" s="46">
        <v>7</v>
      </c>
      <c r="D424" s="46">
        <v>3</v>
      </c>
      <c r="E424" s="47" t="s">
        <v>290</v>
      </c>
      <c r="F424" s="48" t="s">
        <v>166</v>
      </c>
      <c r="G424" s="49">
        <v>865000</v>
      </c>
      <c r="H424" s="49">
        <v>865000</v>
      </c>
    </row>
    <row r="425" spans="1:8" x14ac:dyDescent="0.2">
      <c r="A425" s="44" t="s">
        <v>286</v>
      </c>
      <c r="B425" s="45">
        <v>707</v>
      </c>
      <c r="C425" s="46">
        <v>8</v>
      </c>
      <c r="D425" s="46">
        <v>0</v>
      </c>
      <c r="E425" s="47" t="s">
        <v>0</v>
      </c>
      <c r="F425" s="48">
        <v>0</v>
      </c>
      <c r="G425" s="49">
        <f>G426+G449</f>
        <v>70694434.730000004</v>
      </c>
      <c r="H425" s="49">
        <f>H426+H449</f>
        <v>77175354.730000004</v>
      </c>
    </row>
    <row r="426" spans="1:8" x14ac:dyDescent="0.2">
      <c r="A426" s="44" t="s">
        <v>285</v>
      </c>
      <c r="B426" s="45">
        <v>707</v>
      </c>
      <c r="C426" s="46">
        <v>8</v>
      </c>
      <c r="D426" s="46">
        <v>1</v>
      </c>
      <c r="E426" s="47" t="s">
        <v>0</v>
      </c>
      <c r="F426" s="48">
        <v>0</v>
      </c>
      <c r="G426" s="49">
        <f>G427</f>
        <v>69216984.730000004</v>
      </c>
      <c r="H426" s="49">
        <f>H427</f>
        <v>75697904.730000004</v>
      </c>
    </row>
    <row r="427" spans="1:8" ht="25.5" x14ac:dyDescent="0.2">
      <c r="A427" s="44" t="s">
        <v>253</v>
      </c>
      <c r="B427" s="45">
        <v>707</v>
      </c>
      <c r="C427" s="46">
        <v>8</v>
      </c>
      <c r="D427" s="46">
        <v>1</v>
      </c>
      <c r="E427" s="47" t="s">
        <v>252</v>
      </c>
      <c r="F427" s="48">
        <v>0</v>
      </c>
      <c r="G427" s="49">
        <f>G428+G439</f>
        <v>69216984.730000004</v>
      </c>
      <c r="H427" s="49">
        <f>H428+H439</f>
        <v>75697904.730000004</v>
      </c>
    </row>
    <row r="428" spans="1:8" x14ac:dyDescent="0.2">
      <c r="A428" s="44" t="s">
        <v>284</v>
      </c>
      <c r="B428" s="45">
        <v>707</v>
      </c>
      <c r="C428" s="46">
        <v>8</v>
      </c>
      <c r="D428" s="46">
        <v>1</v>
      </c>
      <c r="E428" s="47" t="s">
        <v>283</v>
      </c>
      <c r="F428" s="48">
        <v>0</v>
      </c>
      <c r="G428" s="49">
        <v>49418240</v>
      </c>
      <c r="H428" s="49">
        <v>55868520</v>
      </c>
    </row>
    <row r="429" spans="1:8" ht="38.25" x14ac:dyDescent="0.2">
      <c r="A429" s="44" t="s">
        <v>282</v>
      </c>
      <c r="B429" s="45">
        <v>707</v>
      </c>
      <c r="C429" s="46">
        <v>8</v>
      </c>
      <c r="D429" s="46">
        <v>1</v>
      </c>
      <c r="E429" s="47" t="s">
        <v>281</v>
      </c>
      <c r="F429" s="48">
        <v>0</v>
      </c>
      <c r="G429" s="49">
        <v>49418240</v>
      </c>
      <c r="H429" s="49">
        <v>49124320</v>
      </c>
    </row>
    <row r="430" spans="1:8" ht="25.5" x14ac:dyDescent="0.2">
      <c r="A430" s="44" t="s">
        <v>169</v>
      </c>
      <c r="B430" s="45">
        <v>707</v>
      </c>
      <c r="C430" s="46">
        <v>8</v>
      </c>
      <c r="D430" s="46">
        <v>1</v>
      </c>
      <c r="E430" s="47" t="s">
        <v>280</v>
      </c>
      <c r="F430" s="48">
        <v>0</v>
      </c>
      <c r="G430" s="49">
        <v>47833380</v>
      </c>
      <c r="H430" s="49">
        <v>47496170</v>
      </c>
    </row>
    <row r="431" spans="1:8" ht="25.5" x14ac:dyDescent="0.2">
      <c r="A431" s="44" t="s">
        <v>168</v>
      </c>
      <c r="B431" s="45">
        <v>707</v>
      </c>
      <c r="C431" s="46">
        <v>8</v>
      </c>
      <c r="D431" s="46">
        <v>1</v>
      </c>
      <c r="E431" s="47" t="s">
        <v>280</v>
      </c>
      <c r="F431" s="48" t="s">
        <v>166</v>
      </c>
      <c r="G431" s="49">
        <v>47833380</v>
      </c>
      <c r="H431" s="49">
        <v>47496170</v>
      </c>
    </row>
    <row r="432" spans="1:8" x14ac:dyDescent="0.2">
      <c r="A432" s="44" t="s">
        <v>279</v>
      </c>
      <c r="B432" s="45">
        <v>707</v>
      </c>
      <c r="C432" s="46">
        <v>8</v>
      </c>
      <c r="D432" s="46">
        <v>1</v>
      </c>
      <c r="E432" s="47" t="s">
        <v>278</v>
      </c>
      <c r="F432" s="48">
        <v>0</v>
      </c>
      <c r="G432" s="49">
        <v>502510</v>
      </c>
      <c r="H432" s="49">
        <v>502510</v>
      </c>
    </row>
    <row r="433" spans="1:8" ht="25.5" x14ac:dyDescent="0.2">
      <c r="A433" s="44" t="s">
        <v>168</v>
      </c>
      <c r="B433" s="45">
        <v>707</v>
      </c>
      <c r="C433" s="46">
        <v>8</v>
      </c>
      <c r="D433" s="46">
        <v>1</v>
      </c>
      <c r="E433" s="47" t="s">
        <v>278</v>
      </c>
      <c r="F433" s="48" t="s">
        <v>166</v>
      </c>
      <c r="G433" s="49">
        <v>502510</v>
      </c>
      <c r="H433" s="49">
        <v>502510</v>
      </c>
    </row>
    <row r="434" spans="1:8" ht="25.5" x14ac:dyDescent="0.2">
      <c r="A434" s="44" t="s">
        <v>261</v>
      </c>
      <c r="B434" s="45">
        <v>707</v>
      </c>
      <c r="C434" s="46">
        <v>8</v>
      </c>
      <c r="D434" s="46">
        <v>1</v>
      </c>
      <c r="E434" s="47" t="s">
        <v>277</v>
      </c>
      <c r="F434" s="48">
        <v>0</v>
      </c>
      <c r="G434" s="49">
        <v>1082350</v>
      </c>
      <c r="H434" s="49">
        <v>1125640</v>
      </c>
    </row>
    <row r="435" spans="1:8" ht="51" x14ac:dyDescent="0.2">
      <c r="A435" s="44" t="s">
        <v>48</v>
      </c>
      <c r="B435" s="45">
        <v>707</v>
      </c>
      <c r="C435" s="46">
        <v>8</v>
      </c>
      <c r="D435" s="46">
        <v>1</v>
      </c>
      <c r="E435" s="47" t="s">
        <v>277</v>
      </c>
      <c r="F435" s="48" t="s">
        <v>47</v>
      </c>
      <c r="G435" s="49">
        <v>1082350</v>
      </c>
      <c r="H435" s="49">
        <v>1125640</v>
      </c>
    </row>
    <row r="436" spans="1:8" x14ac:dyDescent="0.2">
      <c r="A436" s="44" t="s">
        <v>276</v>
      </c>
      <c r="B436" s="45">
        <v>707</v>
      </c>
      <c r="C436" s="46">
        <v>8</v>
      </c>
      <c r="D436" s="46">
        <v>1</v>
      </c>
      <c r="E436" s="47" t="s">
        <v>275</v>
      </c>
      <c r="F436" s="48">
        <v>0</v>
      </c>
      <c r="G436" s="49">
        <v>0</v>
      </c>
      <c r="H436" s="49">
        <v>6744200</v>
      </c>
    </row>
    <row r="437" spans="1:8" x14ac:dyDescent="0.2">
      <c r="A437" s="44" t="s">
        <v>274</v>
      </c>
      <c r="B437" s="45">
        <v>707</v>
      </c>
      <c r="C437" s="46">
        <v>8</v>
      </c>
      <c r="D437" s="46">
        <v>1</v>
      </c>
      <c r="E437" s="47" t="s">
        <v>273</v>
      </c>
      <c r="F437" s="48">
        <v>0</v>
      </c>
      <c r="G437" s="49">
        <v>0</v>
      </c>
      <c r="H437" s="49">
        <v>6744200</v>
      </c>
    </row>
    <row r="438" spans="1:8" ht="25.5" x14ac:dyDescent="0.2">
      <c r="A438" s="44" t="s">
        <v>168</v>
      </c>
      <c r="B438" s="45">
        <v>707</v>
      </c>
      <c r="C438" s="46">
        <v>8</v>
      </c>
      <c r="D438" s="46">
        <v>1</v>
      </c>
      <c r="E438" s="47" t="s">
        <v>273</v>
      </c>
      <c r="F438" s="48" t="s">
        <v>166</v>
      </c>
      <c r="G438" s="49">
        <v>0</v>
      </c>
      <c r="H438" s="49">
        <v>6744200</v>
      </c>
    </row>
    <row r="439" spans="1:8" ht="25.5" x14ac:dyDescent="0.2">
      <c r="A439" s="44" t="s">
        <v>266</v>
      </c>
      <c r="B439" s="45">
        <v>707</v>
      </c>
      <c r="C439" s="46">
        <v>8</v>
      </c>
      <c r="D439" s="46">
        <v>1</v>
      </c>
      <c r="E439" s="47" t="s">
        <v>265</v>
      </c>
      <c r="F439" s="48">
        <v>0</v>
      </c>
      <c r="G439" s="49">
        <f>G440</f>
        <v>19798744.73</v>
      </c>
      <c r="H439" s="49">
        <f>H440</f>
        <v>19829384.73</v>
      </c>
    </row>
    <row r="440" spans="1:8" ht="38.25" x14ac:dyDescent="0.2">
      <c r="A440" s="44" t="s">
        <v>264</v>
      </c>
      <c r="B440" s="45">
        <v>707</v>
      </c>
      <c r="C440" s="46">
        <v>8</v>
      </c>
      <c r="D440" s="46">
        <v>1</v>
      </c>
      <c r="E440" s="47" t="s">
        <v>263</v>
      </c>
      <c r="F440" s="48">
        <v>0</v>
      </c>
      <c r="G440" s="49">
        <f>G441+G445+G447</f>
        <v>19798744.73</v>
      </c>
      <c r="H440" s="49">
        <f>H441+H445+H447</f>
        <v>19829384.73</v>
      </c>
    </row>
    <row r="441" spans="1:8" ht="25.5" x14ac:dyDescent="0.2">
      <c r="A441" s="44" t="s">
        <v>169</v>
      </c>
      <c r="B441" s="45">
        <v>707</v>
      </c>
      <c r="C441" s="46">
        <v>8</v>
      </c>
      <c r="D441" s="46">
        <v>1</v>
      </c>
      <c r="E441" s="47" t="s">
        <v>262</v>
      </c>
      <c r="F441" s="48">
        <v>0</v>
      </c>
      <c r="G441" s="49">
        <f>G442+G443+G444</f>
        <v>18749477.120000001</v>
      </c>
      <c r="H441" s="49">
        <f>H442+H443+H444</f>
        <v>18749477.120000001</v>
      </c>
    </row>
    <row r="442" spans="1:8" ht="51" x14ac:dyDescent="0.2">
      <c r="A442" s="44" t="s">
        <v>48</v>
      </c>
      <c r="B442" s="45">
        <v>707</v>
      </c>
      <c r="C442" s="46">
        <v>8</v>
      </c>
      <c r="D442" s="46">
        <v>1</v>
      </c>
      <c r="E442" s="47" t="s">
        <v>262</v>
      </c>
      <c r="F442" s="48" t="s">
        <v>47</v>
      </c>
      <c r="G442" s="49">
        <v>17880340</v>
      </c>
      <c r="H442" s="49">
        <v>17880340</v>
      </c>
    </row>
    <row r="443" spans="1:8" ht="25.5" x14ac:dyDescent="0.2">
      <c r="A443" s="44" t="s">
        <v>3</v>
      </c>
      <c r="B443" s="45">
        <v>707</v>
      </c>
      <c r="C443" s="46">
        <v>8</v>
      </c>
      <c r="D443" s="46">
        <v>1</v>
      </c>
      <c r="E443" s="47" t="s">
        <v>262</v>
      </c>
      <c r="F443" s="48" t="s">
        <v>1</v>
      </c>
      <c r="G443" s="49">
        <v>859387.12</v>
      </c>
      <c r="H443" s="49">
        <v>859387.12</v>
      </c>
    </row>
    <row r="444" spans="1:8" x14ac:dyDescent="0.2">
      <c r="A444" s="44" t="s">
        <v>68</v>
      </c>
      <c r="B444" s="45">
        <v>707</v>
      </c>
      <c r="C444" s="46">
        <v>8</v>
      </c>
      <c r="D444" s="46">
        <v>1</v>
      </c>
      <c r="E444" s="47" t="s">
        <v>262</v>
      </c>
      <c r="F444" s="48" t="s">
        <v>66</v>
      </c>
      <c r="G444" s="49">
        <v>9750</v>
      </c>
      <c r="H444" s="49">
        <v>9750</v>
      </c>
    </row>
    <row r="445" spans="1:8" ht="25.5" x14ac:dyDescent="0.2">
      <c r="A445" s="44" t="s">
        <v>261</v>
      </c>
      <c r="B445" s="45">
        <v>707</v>
      </c>
      <c r="C445" s="46">
        <v>8</v>
      </c>
      <c r="D445" s="46">
        <v>1</v>
      </c>
      <c r="E445" s="47" t="s">
        <v>260</v>
      </c>
      <c r="F445" s="48">
        <v>0</v>
      </c>
      <c r="G445" s="49">
        <v>765810</v>
      </c>
      <c r="H445" s="49">
        <v>796450</v>
      </c>
    </row>
    <row r="446" spans="1:8" ht="51" x14ac:dyDescent="0.2">
      <c r="A446" s="44" t="s">
        <v>48</v>
      </c>
      <c r="B446" s="45">
        <v>707</v>
      </c>
      <c r="C446" s="46">
        <v>8</v>
      </c>
      <c r="D446" s="46">
        <v>1</v>
      </c>
      <c r="E446" s="47" t="s">
        <v>260</v>
      </c>
      <c r="F446" s="48" t="s">
        <v>47</v>
      </c>
      <c r="G446" s="49">
        <v>765810</v>
      </c>
      <c r="H446" s="49">
        <v>796450</v>
      </c>
    </row>
    <row r="447" spans="1:8" ht="51" x14ac:dyDescent="0.2">
      <c r="A447" s="44" t="s">
        <v>259</v>
      </c>
      <c r="B447" s="45">
        <v>707</v>
      </c>
      <c r="C447" s="46">
        <v>8</v>
      </c>
      <c r="D447" s="46">
        <v>1</v>
      </c>
      <c r="E447" s="47" t="s">
        <v>258</v>
      </c>
      <c r="F447" s="48">
        <v>0</v>
      </c>
      <c r="G447" s="49">
        <f>G448</f>
        <v>283457.61000000004</v>
      </c>
      <c r="H447" s="49">
        <f>H448</f>
        <v>283457.61000000004</v>
      </c>
    </row>
    <row r="448" spans="1:8" ht="25.5" x14ac:dyDescent="0.2">
      <c r="A448" s="44" t="s">
        <v>3</v>
      </c>
      <c r="B448" s="45">
        <v>707</v>
      </c>
      <c r="C448" s="46">
        <v>8</v>
      </c>
      <c r="D448" s="46">
        <v>1</v>
      </c>
      <c r="E448" s="47" t="s">
        <v>258</v>
      </c>
      <c r="F448" s="48" t="s">
        <v>1</v>
      </c>
      <c r="G448" s="49">
        <f>282784.96+672.65</f>
        <v>283457.61000000004</v>
      </c>
      <c r="H448" s="49">
        <f>282784.96+672.65</f>
        <v>283457.61000000004</v>
      </c>
    </row>
    <row r="449" spans="1:8" x14ac:dyDescent="0.2">
      <c r="A449" s="44" t="s">
        <v>254</v>
      </c>
      <c r="B449" s="45">
        <v>707</v>
      </c>
      <c r="C449" s="46">
        <v>8</v>
      </c>
      <c r="D449" s="46">
        <v>4</v>
      </c>
      <c r="E449" s="47" t="s">
        <v>0</v>
      </c>
      <c r="F449" s="48">
        <v>0</v>
      </c>
      <c r="G449" s="49">
        <v>1477450</v>
      </c>
      <c r="H449" s="49">
        <v>1477450</v>
      </c>
    </row>
    <row r="450" spans="1:8" ht="25.5" x14ac:dyDescent="0.2">
      <c r="A450" s="44" t="s">
        <v>253</v>
      </c>
      <c r="B450" s="45">
        <v>707</v>
      </c>
      <c r="C450" s="46">
        <v>8</v>
      </c>
      <c r="D450" s="46">
        <v>4</v>
      </c>
      <c r="E450" s="47" t="s">
        <v>252</v>
      </c>
      <c r="F450" s="48">
        <v>0</v>
      </c>
      <c r="G450" s="49">
        <v>1477450</v>
      </c>
      <c r="H450" s="49">
        <v>1477450</v>
      </c>
    </row>
    <row r="451" spans="1:8" ht="38.25" x14ac:dyDescent="0.2">
      <c r="A451" s="44" t="s">
        <v>251</v>
      </c>
      <c r="B451" s="45">
        <v>707</v>
      </c>
      <c r="C451" s="46">
        <v>8</v>
      </c>
      <c r="D451" s="46">
        <v>4</v>
      </c>
      <c r="E451" s="47" t="s">
        <v>250</v>
      </c>
      <c r="F451" s="48">
        <v>0</v>
      </c>
      <c r="G451" s="49">
        <v>1477450</v>
      </c>
      <c r="H451" s="49">
        <v>1477450</v>
      </c>
    </row>
    <row r="452" spans="1:8" x14ac:dyDescent="0.2">
      <c r="A452" s="44" t="s">
        <v>51</v>
      </c>
      <c r="B452" s="45">
        <v>707</v>
      </c>
      <c r="C452" s="46">
        <v>8</v>
      </c>
      <c r="D452" s="46">
        <v>4</v>
      </c>
      <c r="E452" s="47" t="s">
        <v>249</v>
      </c>
      <c r="F452" s="48">
        <v>0</v>
      </c>
      <c r="G452" s="49">
        <v>1477450</v>
      </c>
      <c r="H452" s="49">
        <v>1477450</v>
      </c>
    </row>
    <row r="453" spans="1:8" x14ac:dyDescent="0.2">
      <c r="A453" s="44" t="s">
        <v>69</v>
      </c>
      <c r="B453" s="45">
        <v>707</v>
      </c>
      <c r="C453" s="46">
        <v>8</v>
      </c>
      <c r="D453" s="46">
        <v>4</v>
      </c>
      <c r="E453" s="47" t="s">
        <v>248</v>
      </c>
      <c r="F453" s="48">
        <v>0</v>
      </c>
      <c r="G453" s="49">
        <v>48300</v>
      </c>
      <c r="H453" s="49">
        <v>48300</v>
      </c>
    </row>
    <row r="454" spans="1:8" ht="51" x14ac:dyDescent="0.2">
      <c r="A454" s="44" t="s">
        <v>48</v>
      </c>
      <c r="B454" s="45">
        <v>707</v>
      </c>
      <c r="C454" s="46">
        <v>8</v>
      </c>
      <c r="D454" s="46">
        <v>4</v>
      </c>
      <c r="E454" s="47" t="s">
        <v>248</v>
      </c>
      <c r="F454" s="48" t="s">
        <v>47</v>
      </c>
      <c r="G454" s="49">
        <v>27700</v>
      </c>
      <c r="H454" s="49">
        <v>27700</v>
      </c>
    </row>
    <row r="455" spans="1:8" ht="25.5" x14ac:dyDescent="0.2">
      <c r="A455" s="44" t="s">
        <v>3</v>
      </c>
      <c r="B455" s="45">
        <v>707</v>
      </c>
      <c r="C455" s="46">
        <v>8</v>
      </c>
      <c r="D455" s="46">
        <v>4</v>
      </c>
      <c r="E455" s="47" t="s">
        <v>248</v>
      </c>
      <c r="F455" s="48" t="s">
        <v>1</v>
      </c>
      <c r="G455" s="49">
        <v>20600</v>
      </c>
      <c r="H455" s="49">
        <v>20600</v>
      </c>
    </row>
    <row r="456" spans="1:8" ht="25.5" x14ac:dyDescent="0.2">
      <c r="A456" s="44" t="s">
        <v>65</v>
      </c>
      <c r="B456" s="45">
        <v>707</v>
      </c>
      <c r="C456" s="46">
        <v>8</v>
      </c>
      <c r="D456" s="46">
        <v>4</v>
      </c>
      <c r="E456" s="47" t="s">
        <v>247</v>
      </c>
      <c r="F456" s="48">
        <v>0</v>
      </c>
      <c r="G456" s="49">
        <v>1423350</v>
      </c>
      <c r="H456" s="49">
        <v>1423350</v>
      </c>
    </row>
    <row r="457" spans="1:8" ht="51" x14ac:dyDescent="0.2">
      <c r="A457" s="44" t="s">
        <v>48</v>
      </c>
      <c r="B457" s="45">
        <v>707</v>
      </c>
      <c r="C457" s="46">
        <v>8</v>
      </c>
      <c r="D457" s="46">
        <v>4</v>
      </c>
      <c r="E457" s="47" t="s">
        <v>247</v>
      </c>
      <c r="F457" s="48" t="s">
        <v>47</v>
      </c>
      <c r="G457" s="49">
        <v>1423350</v>
      </c>
      <c r="H457" s="49">
        <v>1423350</v>
      </c>
    </row>
    <row r="458" spans="1:8" x14ac:dyDescent="0.2">
      <c r="A458" s="44" t="s">
        <v>63</v>
      </c>
      <c r="B458" s="45">
        <v>707</v>
      </c>
      <c r="C458" s="46">
        <v>8</v>
      </c>
      <c r="D458" s="46">
        <v>4</v>
      </c>
      <c r="E458" s="47" t="s">
        <v>246</v>
      </c>
      <c r="F458" s="48">
        <v>0</v>
      </c>
      <c r="G458" s="49">
        <v>5800</v>
      </c>
      <c r="H458" s="49">
        <v>5800</v>
      </c>
    </row>
    <row r="459" spans="1:8" ht="25.5" x14ac:dyDescent="0.2">
      <c r="A459" s="44" t="s">
        <v>3</v>
      </c>
      <c r="B459" s="45">
        <v>707</v>
      </c>
      <c r="C459" s="46">
        <v>8</v>
      </c>
      <c r="D459" s="46">
        <v>4</v>
      </c>
      <c r="E459" s="47" t="s">
        <v>246</v>
      </c>
      <c r="F459" s="48" t="s">
        <v>1</v>
      </c>
      <c r="G459" s="49">
        <v>5800</v>
      </c>
      <c r="H459" s="49">
        <v>5800</v>
      </c>
    </row>
    <row r="460" spans="1:8" ht="25.5" x14ac:dyDescent="0.2">
      <c r="A460" s="44" t="s">
        <v>245</v>
      </c>
      <c r="B460" s="45">
        <v>709</v>
      </c>
      <c r="C460" s="46">
        <v>0</v>
      </c>
      <c r="D460" s="46">
        <v>0</v>
      </c>
      <c r="E460" s="47" t="s">
        <v>0</v>
      </c>
      <c r="F460" s="48">
        <v>0</v>
      </c>
      <c r="G460" s="49">
        <v>514993085.68000001</v>
      </c>
      <c r="H460" s="49">
        <v>541818357.83000004</v>
      </c>
    </row>
    <row r="461" spans="1:8" x14ac:dyDescent="0.2">
      <c r="A461" s="44" t="s">
        <v>244</v>
      </c>
      <c r="B461" s="45">
        <v>709</v>
      </c>
      <c r="C461" s="46">
        <v>10</v>
      </c>
      <c r="D461" s="46">
        <v>0</v>
      </c>
      <c r="E461" s="47" t="s">
        <v>0</v>
      </c>
      <c r="F461" s="48">
        <v>0</v>
      </c>
      <c r="G461" s="49">
        <v>514993085.68000001</v>
      </c>
      <c r="H461" s="49">
        <v>541818357.83000004</v>
      </c>
    </row>
    <row r="462" spans="1:8" x14ac:dyDescent="0.2">
      <c r="A462" s="44" t="s">
        <v>243</v>
      </c>
      <c r="B462" s="45">
        <v>709</v>
      </c>
      <c r="C462" s="46">
        <v>10</v>
      </c>
      <c r="D462" s="46">
        <v>3</v>
      </c>
      <c r="E462" s="47" t="s">
        <v>0</v>
      </c>
      <c r="F462" s="48">
        <v>0</v>
      </c>
      <c r="G462" s="49">
        <v>155586825.71000001</v>
      </c>
      <c r="H462" s="49">
        <v>157417951.27000001</v>
      </c>
    </row>
    <row r="463" spans="1:8" ht="25.5" x14ac:dyDescent="0.2">
      <c r="A463" s="44" t="s">
        <v>199</v>
      </c>
      <c r="B463" s="45">
        <v>709</v>
      </c>
      <c r="C463" s="46">
        <v>10</v>
      </c>
      <c r="D463" s="46">
        <v>3</v>
      </c>
      <c r="E463" s="47" t="s">
        <v>198</v>
      </c>
      <c r="F463" s="48">
        <v>0</v>
      </c>
      <c r="G463" s="49">
        <v>155586825.71000001</v>
      </c>
      <c r="H463" s="49">
        <v>157417951.27000001</v>
      </c>
    </row>
    <row r="464" spans="1:8" ht="25.5" x14ac:dyDescent="0.2">
      <c r="A464" s="44" t="s">
        <v>197</v>
      </c>
      <c r="B464" s="45">
        <v>709</v>
      </c>
      <c r="C464" s="46">
        <v>10</v>
      </c>
      <c r="D464" s="46">
        <v>3</v>
      </c>
      <c r="E464" s="47" t="s">
        <v>196</v>
      </c>
      <c r="F464" s="48">
        <v>0</v>
      </c>
      <c r="G464" s="49">
        <v>155586825.71000001</v>
      </c>
      <c r="H464" s="49">
        <v>157417951.27000001</v>
      </c>
    </row>
    <row r="465" spans="1:8" ht="25.5" x14ac:dyDescent="0.2">
      <c r="A465" s="44" t="s">
        <v>195</v>
      </c>
      <c r="B465" s="45">
        <v>709</v>
      </c>
      <c r="C465" s="46">
        <v>10</v>
      </c>
      <c r="D465" s="46">
        <v>3</v>
      </c>
      <c r="E465" s="47" t="s">
        <v>194</v>
      </c>
      <c r="F465" s="48">
        <v>0</v>
      </c>
      <c r="G465" s="49">
        <v>155477119.62</v>
      </c>
      <c r="H465" s="49">
        <v>157303856.87</v>
      </c>
    </row>
    <row r="466" spans="1:8" ht="25.5" x14ac:dyDescent="0.2">
      <c r="A466" s="44" t="s">
        <v>193</v>
      </c>
      <c r="B466" s="45">
        <v>709</v>
      </c>
      <c r="C466" s="46">
        <v>10</v>
      </c>
      <c r="D466" s="46">
        <v>3</v>
      </c>
      <c r="E466" s="47" t="s">
        <v>192</v>
      </c>
      <c r="F466" s="48">
        <v>0</v>
      </c>
      <c r="G466" s="49">
        <v>2541121.41</v>
      </c>
      <c r="H466" s="49">
        <v>2642766.91</v>
      </c>
    </row>
    <row r="467" spans="1:8" ht="25.5" x14ac:dyDescent="0.2">
      <c r="A467" s="44" t="s">
        <v>3</v>
      </c>
      <c r="B467" s="45">
        <v>709</v>
      </c>
      <c r="C467" s="46">
        <v>10</v>
      </c>
      <c r="D467" s="46">
        <v>3</v>
      </c>
      <c r="E467" s="47" t="s">
        <v>192</v>
      </c>
      <c r="F467" s="48" t="s">
        <v>1</v>
      </c>
      <c r="G467" s="49">
        <v>12691.41</v>
      </c>
      <c r="H467" s="49">
        <v>12695.91</v>
      </c>
    </row>
    <row r="468" spans="1:8" x14ac:dyDescent="0.2">
      <c r="A468" s="44" t="s">
        <v>146</v>
      </c>
      <c r="B468" s="45">
        <v>709</v>
      </c>
      <c r="C468" s="46">
        <v>10</v>
      </c>
      <c r="D468" s="46">
        <v>3</v>
      </c>
      <c r="E468" s="47" t="s">
        <v>192</v>
      </c>
      <c r="F468" s="48" t="s">
        <v>144</v>
      </c>
      <c r="G468" s="49">
        <v>2528430</v>
      </c>
      <c r="H468" s="49">
        <v>2630071</v>
      </c>
    </row>
    <row r="469" spans="1:8" x14ac:dyDescent="0.2">
      <c r="A469" s="44" t="s">
        <v>191</v>
      </c>
      <c r="B469" s="45">
        <v>709</v>
      </c>
      <c r="C469" s="46">
        <v>10</v>
      </c>
      <c r="D469" s="46">
        <v>3</v>
      </c>
      <c r="E469" s="47" t="s">
        <v>190</v>
      </c>
      <c r="F469" s="48">
        <v>0</v>
      </c>
      <c r="G469" s="49">
        <v>40179235.119999997</v>
      </c>
      <c r="H469" s="49">
        <v>40179235.119999997</v>
      </c>
    </row>
    <row r="470" spans="1:8" ht="25.5" x14ac:dyDescent="0.2">
      <c r="A470" s="44" t="s">
        <v>3</v>
      </c>
      <c r="B470" s="45">
        <v>709</v>
      </c>
      <c r="C470" s="46">
        <v>10</v>
      </c>
      <c r="D470" s="46">
        <v>3</v>
      </c>
      <c r="E470" s="47" t="s">
        <v>190</v>
      </c>
      <c r="F470" s="48" t="s">
        <v>1</v>
      </c>
      <c r="G470" s="49">
        <v>339995.12</v>
      </c>
      <c r="H470" s="49">
        <v>339995.12</v>
      </c>
    </row>
    <row r="471" spans="1:8" x14ac:dyDescent="0.2">
      <c r="A471" s="44" t="s">
        <v>146</v>
      </c>
      <c r="B471" s="45">
        <v>709</v>
      </c>
      <c r="C471" s="46">
        <v>10</v>
      </c>
      <c r="D471" s="46">
        <v>3</v>
      </c>
      <c r="E471" s="47" t="s">
        <v>190</v>
      </c>
      <c r="F471" s="48" t="s">
        <v>144</v>
      </c>
      <c r="G471" s="49">
        <v>39839240</v>
      </c>
      <c r="H471" s="49">
        <v>39839240</v>
      </c>
    </row>
    <row r="472" spans="1:8" ht="25.5" x14ac:dyDescent="0.2">
      <c r="A472" s="44" t="s">
        <v>242</v>
      </c>
      <c r="B472" s="45">
        <v>709</v>
      </c>
      <c r="C472" s="46">
        <v>10</v>
      </c>
      <c r="D472" s="46">
        <v>3</v>
      </c>
      <c r="E472" s="47" t="s">
        <v>241</v>
      </c>
      <c r="F472" s="48">
        <v>0</v>
      </c>
      <c r="G472" s="49">
        <v>909451.52</v>
      </c>
      <c r="H472" s="49">
        <v>909451.52</v>
      </c>
    </row>
    <row r="473" spans="1:8" x14ac:dyDescent="0.2">
      <c r="A473" s="44" t="s">
        <v>146</v>
      </c>
      <c r="B473" s="45">
        <v>709</v>
      </c>
      <c r="C473" s="46">
        <v>10</v>
      </c>
      <c r="D473" s="46">
        <v>3</v>
      </c>
      <c r="E473" s="47" t="s">
        <v>241</v>
      </c>
      <c r="F473" s="48" t="s">
        <v>144</v>
      </c>
      <c r="G473" s="49">
        <v>909451.52</v>
      </c>
      <c r="H473" s="49">
        <v>909451.52</v>
      </c>
    </row>
    <row r="474" spans="1:8" ht="25.5" x14ac:dyDescent="0.2">
      <c r="A474" s="44" t="s">
        <v>219</v>
      </c>
      <c r="B474" s="45">
        <v>709</v>
      </c>
      <c r="C474" s="46">
        <v>10</v>
      </c>
      <c r="D474" s="46">
        <v>3</v>
      </c>
      <c r="E474" s="47" t="s">
        <v>240</v>
      </c>
      <c r="F474" s="48">
        <v>0</v>
      </c>
      <c r="G474" s="49">
        <v>124727.28</v>
      </c>
      <c r="H474" s="49">
        <v>124727.28</v>
      </c>
    </row>
    <row r="475" spans="1:8" ht="25.5" x14ac:dyDescent="0.2">
      <c r="A475" s="44" t="s">
        <v>3</v>
      </c>
      <c r="B475" s="45">
        <v>709</v>
      </c>
      <c r="C475" s="46">
        <v>10</v>
      </c>
      <c r="D475" s="46">
        <v>3</v>
      </c>
      <c r="E475" s="47" t="s">
        <v>240</v>
      </c>
      <c r="F475" s="48" t="s">
        <v>1</v>
      </c>
      <c r="G475" s="49">
        <v>2400</v>
      </c>
      <c r="H475" s="49">
        <v>2400</v>
      </c>
    </row>
    <row r="476" spans="1:8" x14ac:dyDescent="0.2">
      <c r="A476" s="44" t="s">
        <v>146</v>
      </c>
      <c r="B476" s="45">
        <v>709</v>
      </c>
      <c r="C476" s="46">
        <v>10</v>
      </c>
      <c r="D476" s="46">
        <v>3</v>
      </c>
      <c r="E476" s="47" t="s">
        <v>240</v>
      </c>
      <c r="F476" s="48" t="s">
        <v>144</v>
      </c>
      <c r="G476" s="49">
        <v>122327.28</v>
      </c>
      <c r="H476" s="49">
        <v>122327.28</v>
      </c>
    </row>
    <row r="477" spans="1:8" ht="38.25" x14ac:dyDescent="0.2">
      <c r="A477" s="44" t="s">
        <v>239</v>
      </c>
      <c r="B477" s="45">
        <v>709</v>
      </c>
      <c r="C477" s="46">
        <v>10</v>
      </c>
      <c r="D477" s="46">
        <v>3</v>
      </c>
      <c r="E477" s="47" t="s">
        <v>238</v>
      </c>
      <c r="F477" s="48">
        <v>0</v>
      </c>
      <c r="G477" s="49">
        <v>16033086.16</v>
      </c>
      <c r="H477" s="49">
        <v>16673969.140000001</v>
      </c>
    </row>
    <row r="478" spans="1:8" ht="25.5" x14ac:dyDescent="0.2">
      <c r="A478" s="44" t="s">
        <v>3</v>
      </c>
      <c r="B478" s="45">
        <v>709</v>
      </c>
      <c r="C478" s="46">
        <v>10</v>
      </c>
      <c r="D478" s="46">
        <v>3</v>
      </c>
      <c r="E478" s="47" t="s">
        <v>238</v>
      </c>
      <c r="F478" s="48" t="s">
        <v>1</v>
      </c>
      <c r="G478" s="49">
        <v>192020.16</v>
      </c>
      <c r="H478" s="49">
        <v>192023.14</v>
      </c>
    </row>
    <row r="479" spans="1:8" x14ac:dyDescent="0.2">
      <c r="A479" s="44" t="s">
        <v>146</v>
      </c>
      <c r="B479" s="45">
        <v>709</v>
      </c>
      <c r="C479" s="46">
        <v>10</v>
      </c>
      <c r="D479" s="46">
        <v>3</v>
      </c>
      <c r="E479" s="47" t="s">
        <v>238</v>
      </c>
      <c r="F479" s="48" t="s">
        <v>144</v>
      </c>
      <c r="G479" s="49">
        <v>15841066</v>
      </c>
      <c r="H479" s="49">
        <v>16481946</v>
      </c>
    </row>
    <row r="480" spans="1:8" ht="25.5" x14ac:dyDescent="0.2">
      <c r="A480" s="44" t="s">
        <v>237</v>
      </c>
      <c r="B480" s="45">
        <v>709</v>
      </c>
      <c r="C480" s="46">
        <v>10</v>
      </c>
      <c r="D480" s="46">
        <v>3</v>
      </c>
      <c r="E480" s="47" t="s">
        <v>236</v>
      </c>
      <c r="F480" s="48">
        <v>0</v>
      </c>
      <c r="G480" s="49">
        <v>29476245</v>
      </c>
      <c r="H480" s="49">
        <v>29476245</v>
      </c>
    </row>
    <row r="481" spans="1:8" ht="25.5" x14ac:dyDescent="0.2">
      <c r="A481" s="44" t="s">
        <v>3</v>
      </c>
      <c r="B481" s="45">
        <v>709</v>
      </c>
      <c r="C481" s="46">
        <v>10</v>
      </c>
      <c r="D481" s="46">
        <v>3</v>
      </c>
      <c r="E481" s="47" t="s">
        <v>236</v>
      </c>
      <c r="F481" s="48" t="s">
        <v>1</v>
      </c>
      <c r="G481" s="49">
        <v>405000</v>
      </c>
      <c r="H481" s="49">
        <v>405000</v>
      </c>
    </row>
    <row r="482" spans="1:8" x14ac:dyDescent="0.2">
      <c r="A482" s="44" t="s">
        <v>146</v>
      </c>
      <c r="B482" s="45">
        <v>709</v>
      </c>
      <c r="C482" s="46">
        <v>10</v>
      </c>
      <c r="D482" s="46">
        <v>3</v>
      </c>
      <c r="E482" s="47" t="s">
        <v>236</v>
      </c>
      <c r="F482" s="48" t="s">
        <v>144</v>
      </c>
      <c r="G482" s="49">
        <v>29071245</v>
      </c>
      <c r="H482" s="49">
        <v>29071245</v>
      </c>
    </row>
    <row r="483" spans="1:8" ht="25.5" x14ac:dyDescent="0.2">
      <c r="A483" s="44" t="s">
        <v>235</v>
      </c>
      <c r="B483" s="45">
        <v>709</v>
      </c>
      <c r="C483" s="46">
        <v>10</v>
      </c>
      <c r="D483" s="46">
        <v>3</v>
      </c>
      <c r="E483" s="47" t="s">
        <v>234</v>
      </c>
      <c r="F483" s="48">
        <v>0</v>
      </c>
      <c r="G483" s="49">
        <v>33000000</v>
      </c>
      <c r="H483" s="49">
        <v>33000000</v>
      </c>
    </row>
    <row r="484" spans="1:8" ht="25.5" x14ac:dyDescent="0.2">
      <c r="A484" s="44" t="s">
        <v>3</v>
      </c>
      <c r="B484" s="45">
        <v>709</v>
      </c>
      <c r="C484" s="46">
        <v>10</v>
      </c>
      <c r="D484" s="46">
        <v>3</v>
      </c>
      <c r="E484" s="47" t="s">
        <v>234</v>
      </c>
      <c r="F484" s="48" t="s">
        <v>1</v>
      </c>
      <c r="G484" s="49">
        <v>433500</v>
      </c>
      <c r="H484" s="49">
        <v>433500</v>
      </c>
    </row>
    <row r="485" spans="1:8" x14ac:dyDescent="0.2">
      <c r="A485" s="44" t="s">
        <v>146</v>
      </c>
      <c r="B485" s="45">
        <v>709</v>
      </c>
      <c r="C485" s="46">
        <v>10</v>
      </c>
      <c r="D485" s="46">
        <v>3</v>
      </c>
      <c r="E485" s="47" t="s">
        <v>234</v>
      </c>
      <c r="F485" s="48" t="s">
        <v>144</v>
      </c>
      <c r="G485" s="49">
        <v>32566500</v>
      </c>
      <c r="H485" s="49">
        <v>32566500</v>
      </c>
    </row>
    <row r="486" spans="1:8" ht="25.5" x14ac:dyDescent="0.2">
      <c r="A486" s="44" t="s">
        <v>233</v>
      </c>
      <c r="B486" s="45">
        <v>709</v>
      </c>
      <c r="C486" s="46">
        <v>10</v>
      </c>
      <c r="D486" s="46">
        <v>3</v>
      </c>
      <c r="E486" s="47" t="s">
        <v>232</v>
      </c>
      <c r="F486" s="48">
        <v>0</v>
      </c>
      <c r="G486" s="49">
        <v>677414</v>
      </c>
      <c r="H486" s="49">
        <v>677414</v>
      </c>
    </row>
    <row r="487" spans="1:8" ht="25.5" x14ac:dyDescent="0.2">
      <c r="A487" s="44" t="s">
        <v>3</v>
      </c>
      <c r="B487" s="45">
        <v>709</v>
      </c>
      <c r="C487" s="46">
        <v>10</v>
      </c>
      <c r="D487" s="46">
        <v>3</v>
      </c>
      <c r="E487" s="47" t="s">
        <v>232</v>
      </c>
      <c r="F487" s="48" t="s">
        <v>1</v>
      </c>
      <c r="G487" s="49">
        <v>9883</v>
      </c>
      <c r="H487" s="49">
        <v>9883</v>
      </c>
    </row>
    <row r="488" spans="1:8" x14ac:dyDescent="0.2">
      <c r="A488" s="44" t="s">
        <v>146</v>
      </c>
      <c r="B488" s="45">
        <v>709</v>
      </c>
      <c r="C488" s="46">
        <v>10</v>
      </c>
      <c r="D488" s="46">
        <v>3</v>
      </c>
      <c r="E488" s="47" t="s">
        <v>232</v>
      </c>
      <c r="F488" s="48" t="s">
        <v>144</v>
      </c>
      <c r="G488" s="49">
        <v>667531</v>
      </c>
      <c r="H488" s="49">
        <v>667531</v>
      </c>
    </row>
    <row r="489" spans="1:8" ht="25.5" x14ac:dyDescent="0.2">
      <c r="A489" s="44" t="s">
        <v>231</v>
      </c>
      <c r="B489" s="45">
        <v>709</v>
      </c>
      <c r="C489" s="46">
        <v>10</v>
      </c>
      <c r="D489" s="46">
        <v>3</v>
      </c>
      <c r="E489" s="47" t="s">
        <v>230</v>
      </c>
      <c r="F489" s="48">
        <v>0</v>
      </c>
      <c r="G489" s="49">
        <v>33617</v>
      </c>
      <c r="H489" s="49">
        <v>33617</v>
      </c>
    </row>
    <row r="490" spans="1:8" ht="25.5" x14ac:dyDescent="0.2">
      <c r="A490" s="44" t="s">
        <v>3</v>
      </c>
      <c r="B490" s="45">
        <v>709</v>
      </c>
      <c r="C490" s="46">
        <v>10</v>
      </c>
      <c r="D490" s="46">
        <v>3</v>
      </c>
      <c r="E490" s="47" t="s">
        <v>230</v>
      </c>
      <c r="F490" s="48" t="s">
        <v>1</v>
      </c>
      <c r="G490" s="49">
        <v>180</v>
      </c>
      <c r="H490" s="49">
        <v>180</v>
      </c>
    </row>
    <row r="491" spans="1:8" x14ac:dyDescent="0.2">
      <c r="A491" s="44" t="s">
        <v>146</v>
      </c>
      <c r="B491" s="45">
        <v>709</v>
      </c>
      <c r="C491" s="46">
        <v>10</v>
      </c>
      <c r="D491" s="46">
        <v>3</v>
      </c>
      <c r="E491" s="47" t="s">
        <v>230</v>
      </c>
      <c r="F491" s="48" t="s">
        <v>144</v>
      </c>
      <c r="G491" s="49">
        <v>33437</v>
      </c>
      <c r="H491" s="49">
        <v>33437</v>
      </c>
    </row>
    <row r="492" spans="1:8" ht="25.5" x14ac:dyDescent="0.2">
      <c r="A492" s="44" t="s">
        <v>229</v>
      </c>
      <c r="B492" s="45">
        <v>709</v>
      </c>
      <c r="C492" s="46">
        <v>10</v>
      </c>
      <c r="D492" s="46">
        <v>3</v>
      </c>
      <c r="E492" s="47" t="s">
        <v>228</v>
      </c>
      <c r="F492" s="48">
        <v>0</v>
      </c>
      <c r="G492" s="49">
        <v>79074</v>
      </c>
      <c r="H492" s="49">
        <v>79074</v>
      </c>
    </row>
    <row r="493" spans="1:8" ht="25.5" x14ac:dyDescent="0.2">
      <c r="A493" s="44" t="s">
        <v>3</v>
      </c>
      <c r="B493" s="45">
        <v>709</v>
      </c>
      <c r="C493" s="46">
        <v>10</v>
      </c>
      <c r="D493" s="46">
        <v>3</v>
      </c>
      <c r="E493" s="47" t="s">
        <v>228</v>
      </c>
      <c r="F493" s="48" t="s">
        <v>1</v>
      </c>
      <c r="G493" s="49">
        <v>1053</v>
      </c>
      <c r="H493" s="49">
        <v>1053</v>
      </c>
    </row>
    <row r="494" spans="1:8" x14ac:dyDescent="0.2">
      <c r="A494" s="44" t="s">
        <v>146</v>
      </c>
      <c r="B494" s="45">
        <v>709</v>
      </c>
      <c r="C494" s="46">
        <v>10</v>
      </c>
      <c r="D494" s="46">
        <v>3</v>
      </c>
      <c r="E494" s="47" t="s">
        <v>228</v>
      </c>
      <c r="F494" s="48" t="s">
        <v>144</v>
      </c>
      <c r="G494" s="49">
        <v>78021</v>
      </c>
      <c r="H494" s="49">
        <v>78021</v>
      </c>
    </row>
    <row r="495" spans="1:8" ht="25.5" x14ac:dyDescent="0.2">
      <c r="A495" s="44" t="s">
        <v>227</v>
      </c>
      <c r="B495" s="45">
        <v>709</v>
      </c>
      <c r="C495" s="46">
        <v>10</v>
      </c>
      <c r="D495" s="46">
        <v>3</v>
      </c>
      <c r="E495" s="47" t="s">
        <v>226</v>
      </c>
      <c r="F495" s="48">
        <v>0</v>
      </c>
      <c r="G495" s="49">
        <v>22724281.600000001</v>
      </c>
      <c r="H495" s="49">
        <v>23604958.960000001</v>
      </c>
    </row>
    <row r="496" spans="1:8" ht="25.5" x14ac:dyDescent="0.2">
      <c r="A496" s="44" t="s">
        <v>3</v>
      </c>
      <c r="B496" s="45">
        <v>709</v>
      </c>
      <c r="C496" s="46">
        <v>10</v>
      </c>
      <c r="D496" s="46">
        <v>3</v>
      </c>
      <c r="E496" s="47" t="s">
        <v>226</v>
      </c>
      <c r="F496" s="48" t="s">
        <v>1</v>
      </c>
      <c r="G496" s="49">
        <v>276001.59999999998</v>
      </c>
      <c r="H496" s="49">
        <v>278758.96000000002</v>
      </c>
    </row>
    <row r="497" spans="1:8" x14ac:dyDescent="0.2">
      <c r="A497" s="44" t="s">
        <v>146</v>
      </c>
      <c r="B497" s="45">
        <v>709</v>
      </c>
      <c r="C497" s="46">
        <v>10</v>
      </c>
      <c r="D497" s="46">
        <v>3</v>
      </c>
      <c r="E497" s="47" t="s">
        <v>226</v>
      </c>
      <c r="F497" s="48" t="s">
        <v>144</v>
      </c>
      <c r="G497" s="49">
        <v>22448280</v>
      </c>
      <c r="H497" s="49">
        <v>23326200</v>
      </c>
    </row>
    <row r="498" spans="1:8" ht="51" x14ac:dyDescent="0.2">
      <c r="A498" s="44" t="s">
        <v>225</v>
      </c>
      <c r="B498" s="45">
        <v>709</v>
      </c>
      <c r="C498" s="46">
        <v>10</v>
      </c>
      <c r="D498" s="46">
        <v>3</v>
      </c>
      <c r="E498" s="47" t="s">
        <v>224</v>
      </c>
      <c r="F498" s="48">
        <v>0</v>
      </c>
      <c r="G498" s="49">
        <v>259400</v>
      </c>
      <c r="H498" s="49">
        <v>259400</v>
      </c>
    </row>
    <row r="499" spans="1:8" ht="25.5" x14ac:dyDescent="0.2">
      <c r="A499" s="44" t="s">
        <v>3</v>
      </c>
      <c r="B499" s="45">
        <v>709</v>
      </c>
      <c r="C499" s="46">
        <v>10</v>
      </c>
      <c r="D499" s="46">
        <v>3</v>
      </c>
      <c r="E499" s="47" t="s">
        <v>224</v>
      </c>
      <c r="F499" s="48" t="s">
        <v>1</v>
      </c>
      <c r="G499" s="49">
        <v>2604</v>
      </c>
      <c r="H499" s="49">
        <v>2604</v>
      </c>
    </row>
    <row r="500" spans="1:8" x14ac:dyDescent="0.2">
      <c r="A500" s="44" t="s">
        <v>146</v>
      </c>
      <c r="B500" s="45">
        <v>709</v>
      </c>
      <c r="C500" s="46">
        <v>10</v>
      </c>
      <c r="D500" s="46">
        <v>3</v>
      </c>
      <c r="E500" s="47" t="s">
        <v>224</v>
      </c>
      <c r="F500" s="48" t="s">
        <v>144</v>
      </c>
      <c r="G500" s="49">
        <v>256796</v>
      </c>
      <c r="H500" s="49">
        <v>256796</v>
      </c>
    </row>
    <row r="501" spans="1:8" x14ac:dyDescent="0.2">
      <c r="A501" s="44" t="s">
        <v>223</v>
      </c>
      <c r="B501" s="45">
        <v>709</v>
      </c>
      <c r="C501" s="46">
        <v>10</v>
      </c>
      <c r="D501" s="46">
        <v>3</v>
      </c>
      <c r="E501" s="47" t="s">
        <v>222</v>
      </c>
      <c r="F501" s="48">
        <v>0</v>
      </c>
      <c r="G501" s="49">
        <v>266380</v>
      </c>
      <c r="H501" s="49">
        <v>266380</v>
      </c>
    </row>
    <row r="502" spans="1:8" x14ac:dyDescent="0.2">
      <c r="A502" s="44" t="s">
        <v>146</v>
      </c>
      <c r="B502" s="45">
        <v>709</v>
      </c>
      <c r="C502" s="46">
        <v>10</v>
      </c>
      <c r="D502" s="46">
        <v>3</v>
      </c>
      <c r="E502" s="47" t="s">
        <v>222</v>
      </c>
      <c r="F502" s="48" t="s">
        <v>144</v>
      </c>
      <c r="G502" s="49">
        <v>266380</v>
      </c>
      <c r="H502" s="49">
        <v>266380</v>
      </c>
    </row>
    <row r="503" spans="1:8" ht="25.5" x14ac:dyDescent="0.2">
      <c r="A503" s="44" t="s">
        <v>221</v>
      </c>
      <c r="B503" s="45">
        <v>709</v>
      </c>
      <c r="C503" s="46">
        <v>10</v>
      </c>
      <c r="D503" s="46">
        <v>3</v>
      </c>
      <c r="E503" s="47" t="s">
        <v>220</v>
      </c>
      <c r="F503" s="48">
        <v>0</v>
      </c>
      <c r="G503" s="49">
        <v>9099970.5299999993</v>
      </c>
      <c r="H503" s="49">
        <v>9306655.9700000007</v>
      </c>
    </row>
    <row r="504" spans="1:8" x14ac:dyDescent="0.2">
      <c r="A504" s="44" t="s">
        <v>146</v>
      </c>
      <c r="B504" s="45">
        <v>709</v>
      </c>
      <c r="C504" s="46">
        <v>10</v>
      </c>
      <c r="D504" s="46">
        <v>3</v>
      </c>
      <c r="E504" s="47" t="s">
        <v>220</v>
      </c>
      <c r="F504" s="48" t="s">
        <v>144</v>
      </c>
      <c r="G504" s="49">
        <v>9099970.5299999993</v>
      </c>
      <c r="H504" s="49">
        <v>9306655.9700000007</v>
      </c>
    </row>
    <row r="505" spans="1:8" ht="25.5" x14ac:dyDescent="0.2">
      <c r="A505" s="44" t="s">
        <v>219</v>
      </c>
      <c r="B505" s="45">
        <v>709</v>
      </c>
      <c r="C505" s="46">
        <v>10</v>
      </c>
      <c r="D505" s="46">
        <v>3</v>
      </c>
      <c r="E505" s="47" t="s">
        <v>218</v>
      </c>
      <c r="F505" s="48">
        <v>0</v>
      </c>
      <c r="G505" s="49">
        <v>73116</v>
      </c>
      <c r="H505" s="49">
        <v>69961.97</v>
      </c>
    </row>
    <row r="506" spans="1:8" x14ac:dyDescent="0.2">
      <c r="A506" s="44" t="s">
        <v>146</v>
      </c>
      <c r="B506" s="45">
        <v>709</v>
      </c>
      <c r="C506" s="46">
        <v>10</v>
      </c>
      <c r="D506" s="46">
        <v>3</v>
      </c>
      <c r="E506" s="47" t="s">
        <v>218</v>
      </c>
      <c r="F506" s="48" t="s">
        <v>144</v>
      </c>
      <c r="G506" s="49">
        <v>73116</v>
      </c>
      <c r="H506" s="49">
        <v>69961.97</v>
      </c>
    </row>
    <row r="507" spans="1:8" ht="25.5" x14ac:dyDescent="0.2">
      <c r="A507" s="44" t="s">
        <v>214</v>
      </c>
      <c r="B507" s="45">
        <v>709</v>
      </c>
      <c r="C507" s="46">
        <v>10</v>
      </c>
      <c r="D507" s="46">
        <v>3</v>
      </c>
      <c r="E507" s="47" t="s">
        <v>213</v>
      </c>
      <c r="F507" s="48">
        <v>0</v>
      </c>
      <c r="G507" s="49">
        <v>109706.09</v>
      </c>
      <c r="H507" s="49">
        <v>114094.39999999999</v>
      </c>
    </row>
    <row r="508" spans="1:8" ht="25.5" x14ac:dyDescent="0.2">
      <c r="A508" s="44" t="s">
        <v>217</v>
      </c>
      <c r="B508" s="45">
        <v>709</v>
      </c>
      <c r="C508" s="46">
        <v>10</v>
      </c>
      <c r="D508" s="46">
        <v>3</v>
      </c>
      <c r="E508" s="47" t="s">
        <v>216</v>
      </c>
      <c r="F508" s="48">
        <v>0</v>
      </c>
      <c r="G508" s="49">
        <v>109706.09</v>
      </c>
      <c r="H508" s="49">
        <v>114094.39999999999</v>
      </c>
    </row>
    <row r="509" spans="1:8" ht="25.5" x14ac:dyDescent="0.2">
      <c r="A509" s="44" t="s">
        <v>3</v>
      </c>
      <c r="B509" s="45">
        <v>709</v>
      </c>
      <c r="C509" s="46">
        <v>10</v>
      </c>
      <c r="D509" s="46">
        <v>3</v>
      </c>
      <c r="E509" s="47" t="s">
        <v>216</v>
      </c>
      <c r="F509" s="48" t="s">
        <v>1</v>
      </c>
      <c r="G509" s="49">
        <v>1457.09</v>
      </c>
      <c r="H509" s="49">
        <v>1524.4</v>
      </c>
    </row>
    <row r="510" spans="1:8" x14ac:dyDescent="0.2">
      <c r="A510" s="44" t="s">
        <v>146</v>
      </c>
      <c r="B510" s="45">
        <v>709</v>
      </c>
      <c r="C510" s="46">
        <v>10</v>
      </c>
      <c r="D510" s="46">
        <v>3</v>
      </c>
      <c r="E510" s="47" t="s">
        <v>216</v>
      </c>
      <c r="F510" s="48" t="s">
        <v>144</v>
      </c>
      <c r="G510" s="49">
        <v>108249</v>
      </c>
      <c r="H510" s="49">
        <v>112570</v>
      </c>
    </row>
    <row r="511" spans="1:8" x14ac:dyDescent="0.2">
      <c r="A511" s="44" t="s">
        <v>215</v>
      </c>
      <c r="B511" s="45">
        <v>709</v>
      </c>
      <c r="C511" s="46">
        <v>10</v>
      </c>
      <c r="D511" s="46">
        <v>4</v>
      </c>
      <c r="E511" s="47" t="s">
        <v>0</v>
      </c>
      <c r="F511" s="48">
        <v>0</v>
      </c>
      <c r="G511" s="49">
        <v>338688243.04000002</v>
      </c>
      <c r="H511" s="49">
        <v>363682343.26999998</v>
      </c>
    </row>
    <row r="512" spans="1:8" ht="25.5" x14ac:dyDescent="0.2">
      <c r="A512" s="44" t="s">
        <v>199</v>
      </c>
      <c r="B512" s="45">
        <v>709</v>
      </c>
      <c r="C512" s="46">
        <v>10</v>
      </c>
      <c r="D512" s="46">
        <v>4</v>
      </c>
      <c r="E512" s="47" t="s">
        <v>198</v>
      </c>
      <c r="F512" s="48">
        <v>0</v>
      </c>
      <c r="G512" s="49">
        <v>338688243.04000002</v>
      </c>
      <c r="H512" s="49">
        <v>363682343.26999998</v>
      </c>
    </row>
    <row r="513" spans="1:8" ht="25.5" x14ac:dyDescent="0.2">
      <c r="A513" s="44" t="s">
        <v>197</v>
      </c>
      <c r="B513" s="45">
        <v>709</v>
      </c>
      <c r="C513" s="46">
        <v>10</v>
      </c>
      <c r="D513" s="46">
        <v>4</v>
      </c>
      <c r="E513" s="47" t="s">
        <v>196</v>
      </c>
      <c r="F513" s="48">
        <v>0</v>
      </c>
      <c r="G513" s="49">
        <v>338688243.04000002</v>
      </c>
      <c r="H513" s="49">
        <v>363682343.26999998</v>
      </c>
    </row>
    <row r="514" spans="1:8" ht="25.5" x14ac:dyDescent="0.2">
      <c r="A514" s="44" t="s">
        <v>214</v>
      </c>
      <c r="B514" s="45">
        <v>709</v>
      </c>
      <c r="C514" s="46">
        <v>10</v>
      </c>
      <c r="D514" s="46">
        <v>4</v>
      </c>
      <c r="E514" s="47" t="s">
        <v>213</v>
      </c>
      <c r="F514" s="48">
        <v>0</v>
      </c>
      <c r="G514" s="49">
        <v>247195285.61000001</v>
      </c>
      <c r="H514" s="49">
        <v>266232405.58000001</v>
      </c>
    </row>
    <row r="515" spans="1:8" x14ac:dyDescent="0.2">
      <c r="A515" s="44" t="s">
        <v>212</v>
      </c>
      <c r="B515" s="45">
        <v>709</v>
      </c>
      <c r="C515" s="46">
        <v>10</v>
      </c>
      <c r="D515" s="46">
        <v>4</v>
      </c>
      <c r="E515" s="47" t="s">
        <v>211</v>
      </c>
      <c r="F515" s="48">
        <v>0</v>
      </c>
      <c r="G515" s="49">
        <v>33961324.700000003</v>
      </c>
      <c r="H515" s="49">
        <v>35298969.329999998</v>
      </c>
    </row>
    <row r="516" spans="1:8" ht="25.5" x14ac:dyDescent="0.2">
      <c r="A516" s="44" t="s">
        <v>3</v>
      </c>
      <c r="B516" s="45">
        <v>709</v>
      </c>
      <c r="C516" s="46">
        <v>10</v>
      </c>
      <c r="D516" s="46">
        <v>4</v>
      </c>
      <c r="E516" s="47" t="s">
        <v>211</v>
      </c>
      <c r="F516" s="48" t="s">
        <v>1</v>
      </c>
      <c r="G516" s="49">
        <v>484.7</v>
      </c>
      <c r="H516" s="49">
        <v>479.33</v>
      </c>
    </row>
    <row r="517" spans="1:8" x14ac:dyDescent="0.2">
      <c r="A517" s="44" t="s">
        <v>146</v>
      </c>
      <c r="B517" s="45">
        <v>709</v>
      </c>
      <c r="C517" s="46">
        <v>10</v>
      </c>
      <c r="D517" s="46">
        <v>4</v>
      </c>
      <c r="E517" s="47" t="s">
        <v>211</v>
      </c>
      <c r="F517" s="48" t="s">
        <v>144</v>
      </c>
      <c r="G517" s="49">
        <v>33960840</v>
      </c>
      <c r="H517" s="49">
        <v>35298490</v>
      </c>
    </row>
    <row r="518" spans="1:8" ht="25.5" x14ac:dyDescent="0.2">
      <c r="A518" s="44" t="s">
        <v>210</v>
      </c>
      <c r="B518" s="45">
        <v>709</v>
      </c>
      <c r="C518" s="46">
        <v>10</v>
      </c>
      <c r="D518" s="46">
        <v>4</v>
      </c>
      <c r="E518" s="47" t="s">
        <v>209</v>
      </c>
      <c r="F518" s="48">
        <v>0</v>
      </c>
      <c r="G518" s="49">
        <v>35360333.579999998</v>
      </c>
      <c r="H518" s="49">
        <v>37690561.719999999</v>
      </c>
    </row>
    <row r="519" spans="1:8" ht="25.5" x14ac:dyDescent="0.2">
      <c r="A519" s="44" t="s">
        <v>3</v>
      </c>
      <c r="B519" s="45">
        <v>709</v>
      </c>
      <c r="C519" s="46">
        <v>10</v>
      </c>
      <c r="D519" s="46">
        <v>4</v>
      </c>
      <c r="E519" s="47" t="s">
        <v>209</v>
      </c>
      <c r="F519" s="48" t="s">
        <v>1</v>
      </c>
      <c r="G519" s="49">
        <v>439999.58</v>
      </c>
      <c r="H519" s="49">
        <v>468993.72</v>
      </c>
    </row>
    <row r="520" spans="1:8" x14ac:dyDescent="0.2">
      <c r="A520" s="44" t="s">
        <v>146</v>
      </c>
      <c r="B520" s="45">
        <v>709</v>
      </c>
      <c r="C520" s="46">
        <v>10</v>
      </c>
      <c r="D520" s="46">
        <v>4</v>
      </c>
      <c r="E520" s="47" t="s">
        <v>209</v>
      </c>
      <c r="F520" s="48" t="s">
        <v>144</v>
      </c>
      <c r="G520" s="49">
        <v>34920334</v>
      </c>
      <c r="H520" s="49">
        <v>37221568</v>
      </c>
    </row>
    <row r="521" spans="1:8" ht="63.75" x14ac:dyDescent="0.2">
      <c r="A521" s="44" t="s">
        <v>208</v>
      </c>
      <c r="B521" s="45">
        <v>709</v>
      </c>
      <c r="C521" s="46">
        <v>10</v>
      </c>
      <c r="D521" s="46">
        <v>4</v>
      </c>
      <c r="E521" s="47" t="s">
        <v>207</v>
      </c>
      <c r="F521" s="48">
        <v>0</v>
      </c>
      <c r="G521" s="49">
        <v>8870143.4600000009</v>
      </c>
      <c r="H521" s="49">
        <v>9224949.1999999993</v>
      </c>
    </row>
    <row r="522" spans="1:8" ht="25.5" x14ac:dyDescent="0.2">
      <c r="A522" s="44" t="s">
        <v>3</v>
      </c>
      <c r="B522" s="45">
        <v>709</v>
      </c>
      <c r="C522" s="46">
        <v>10</v>
      </c>
      <c r="D522" s="46">
        <v>4</v>
      </c>
      <c r="E522" s="47" t="s">
        <v>207</v>
      </c>
      <c r="F522" s="48" t="s">
        <v>1</v>
      </c>
      <c r="G522" s="49">
        <v>87826.46</v>
      </c>
      <c r="H522" s="49">
        <v>91335.2</v>
      </c>
    </row>
    <row r="523" spans="1:8" x14ac:dyDescent="0.2">
      <c r="A523" s="44" t="s">
        <v>146</v>
      </c>
      <c r="B523" s="45">
        <v>709</v>
      </c>
      <c r="C523" s="46">
        <v>10</v>
      </c>
      <c r="D523" s="46">
        <v>4</v>
      </c>
      <c r="E523" s="47" t="s">
        <v>207</v>
      </c>
      <c r="F523" s="48" t="s">
        <v>144</v>
      </c>
      <c r="G523" s="49">
        <v>8782317</v>
      </c>
      <c r="H523" s="49">
        <v>9133614</v>
      </c>
    </row>
    <row r="524" spans="1:8" ht="38.25" x14ac:dyDescent="0.2">
      <c r="A524" s="44" t="s">
        <v>206</v>
      </c>
      <c r="B524" s="45">
        <v>709</v>
      </c>
      <c r="C524" s="46">
        <v>10</v>
      </c>
      <c r="D524" s="46">
        <v>4</v>
      </c>
      <c r="E524" s="47" t="s">
        <v>205</v>
      </c>
      <c r="F524" s="48">
        <v>0</v>
      </c>
      <c r="G524" s="49">
        <v>20039.59</v>
      </c>
      <c r="H524" s="49">
        <v>0</v>
      </c>
    </row>
    <row r="525" spans="1:8" ht="25.5" x14ac:dyDescent="0.2">
      <c r="A525" s="44" t="s">
        <v>3</v>
      </c>
      <c r="B525" s="45">
        <v>709</v>
      </c>
      <c r="C525" s="46">
        <v>10</v>
      </c>
      <c r="D525" s="46">
        <v>4</v>
      </c>
      <c r="E525" s="47" t="s">
        <v>205</v>
      </c>
      <c r="F525" s="48" t="s">
        <v>1</v>
      </c>
      <c r="G525" s="49">
        <v>197.59</v>
      </c>
      <c r="H525" s="49">
        <v>0</v>
      </c>
    </row>
    <row r="526" spans="1:8" x14ac:dyDescent="0.2">
      <c r="A526" s="44" t="s">
        <v>146</v>
      </c>
      <c r="B526" s="45">
        <v>709</v>
      </c>
      <c r="C526" s="46">
        <v>10</v>
      </c>
      <c r="D526" s="46">
        <v>4</v>
      </c>
      <c r="E526" s="47" t="s">
        <v>205</v>
      </c>
      <c r="F526" s="48" t="s">
        <v>144</v>
      </c>
      <c r="G526" s="49">
        <v>19842</v>
      </c>
      <c r="H526" s="49">
        <v>0</v>
      </c>
    </row>
    <row r="527" spans="1:8" ht="25.5" x14ac:dyDescent="0.2">
      <c r="A527" s="44" t="s">
        <v>204</v>
      </c>
      <c r="B527" s="45">
        <v>709</v>
      </c>
      <c r="C527" s="46">
        <v>10</v>
      </c>
      <c r="D527" s="46">
        <v>4</v>
      </c>
      <c r="E527" s="47" t="s">
        <v>203</v>
      </c>
      <c r="F527" s="48">
        <v>0</v>
      </c>
      <c r="G527" s="49">
        <v>168983444.28</v>
      </c>
      <c r="H527" s="49">
        <v>184017925.33000001</v>
      </c>
    </row>
    <row r="528" spans="1:8" x14ac:dyDescent="0.2">
      <c r="A528" s="44" t="s">
        <v>146</v>
      </c>
      <c r="B528" s="45">
        <v>709</v>
      </c>
      <c r="C528" s="46">
        <v>10</v>
      </c>
      <c r="D528" s="46">
        <v>4</v>
      </c>
      <c r="E528" s="47" t="s">
        <v>203</v>
      </c>
      <c r="F528" s="48" t="s">
        <v>144</v>
      </c>
      <c r="G528" s="49">
        <v>168983444.28</v>
      </c>
      <c r="H528" s="49">
        <v>184017925.33000001</v>
      </c>
    </row>
    <row r="529" spans="1:8" ht="25.5" x14ac:dyDescent="0.2">
      <c r="A529" s="44" t="s">
        <v>189</v>
      </c>
      <c r="B529" s="45">
        <v>709</v>
      </c>
      <c r="C529" s="46">
        <v>10</v>
      </c>
      <c r="D529" s="46">
        <v>4</v>
      </c>
      <c r="E529" s="47" t="s">
        <v>188</v>
      </c>
      <c r="F529" s="48">
        <v>0</v>
      </c>
      <c r="G529" s="49">
        <v>91492957.430000007</v>
      </c>
      <c r="H529" s="49">
        <v>97449937.689999998</v>
      </c>
    </row>
    <row r="530" spans="1:8" ht="38.25" x14ac:dyDescent="0.2">
      <c r="A530" s="44" t="s">
        <v>202</v>
      </c>
      <c r="B530" s="45">
        <v>709</v>
      </c>
      <c r="C530" s="46">
        <v>10</v>
      </c>
      <c r="D530" s="46">
        <v>4</v>
      </c>
      <c r="E530" s="47" t="s">
        <v>201</v>
      </c>
      <c r="F530" s="48">
        <v>0</v>
      </c>
      <c r="G530" s="49">
        <v>44466725.68</v>
      </c>
      <c r="H530" s="49">
        <v>46959571.979999997</v>
      </c>
    </row>
    <row r="531" spans="1:8" x14ac:dyDescent="0.2">
      <c r="A531" s="44" t="s">
        <v>146</v>
      </c>
      <c r="B531" s="45">
        <v>709</v>
      </c>
      <c r="C531" s="46">
        <v>10</v>
      </c>
      <c r="D531" s="46">
        <v>4</v>
      </c>
      <c r="E531" s="47" t="s">
        <v>201</v>
      </c>
      <c r="F531" s="48" t="s">
        <v>144</v>
      </c>
      <c r="G531" s="49">
        <v>44466725.68</v>
      </c>
      <c r="H531" s="49">
        <v>46959571.979999997</v>
      </c>
    </row>
    <row r="532" spans="1:8" ht="25.5" x14ac:dyDescent="0.2">
      <c r="A532" s="44" t="s">
        <v>187</v>
      </c>
      <c r="B532" s="45">
        <v>709</v>
      </c>
      <c r="C532" s="46">
        <v>10</v>
      </c>
      <c r="D532" s="46">
        <v>4</v>
      </c>
      <c r="E532" s="47" t="s">
        <v>186</v>
      </c>
      <c r="F532" s="48">
        <v>0</v>
      </c>
      <c r="G532" s="49">
        <v>47026231.75</v>
      </c>
      <c r="H532" s="49">
        <v>50490365.710000001</v>
      </c>
    </row>
    <row r="533" spans="1:8" x14ac:dyDescent="0.2">
      <c r="A533" s="44" t="s">
        <v>146</v>
      </c>
      <c r="B533" s="45">
        <v>709</v>
      </c>
      <c r="C533" s="46">
        <v>10</v>
      </c>
      <c r="D533" s="46">
        <v>4</v>
      </c>
      <c r="E533" s="47" t="s">
        <v>186</v>
      </c>
      <c r="F533" s="48" t="s">
        <v>144</v>
      </c>
      <c r="G533" s="49">
        <v>47026231.75</v>
      </c>
      <c r="H533" s="49">
        <v>50490365.710000001</v>
      </c>
    </row>
    <row r="534" spans="1:8" x14ac:dyDescent="0.2">
      <c r="A534" s="44" t="s">
        <v>200</v>
      </c>
      <c r="B534" s="45">
        <v>709</v>
      </c>
      <c r="C534" s="46">
        <v>10</v>
      </c>
      <c r="D534" s="46">
        <v>6</v>
      </c>
      <c r="E534" s="47" t="s">
        <v>0</v>
      </c>
      <c r="F534" s="48">
        <v>0</v>
      </c>
      <c r="G534" s="49">
        <v>20718016.93</v>
      </c>
      <c r="H534" s="49">
        <v>20718063.289999999</v>
      </c>
    </row>
    <row r="535" spans="1:8" ht="25.5" x14ac:dyDescent="0.2">
      <c r="A535" s="44" t="s">
        <v>199</v>
      </c>
      <c r="B535" s="45">
        <v>709</v>
      </c>
      <c r="C535" s="46">
        <v>10</v>
      </c>
      <c r="D535" s="46">
        <v>6</v>
      </c>
      <c r="E535" s="47" t="s">
        <v>198</v>
      </c>
      <c r="F535" s="48">
        <v>0</v>
      </c>
      <c r="G535" s="49">
        <v>20718016.93</v>
      </c>
      <c r="H535" s="49">
        <v>20718063.289999999</v>
      </c>
    </row>
    <row r="536" spans="1:8" ht="38.25" x14ac:dyDescent="0.2">
      <c r="A536" s="44" t="s">
        <v>185</v>
      </c>
      <c r="B536" s="45">
        <v>709</v>
      </c>
      <c r="C536" s="46">
        <v>10</v>
      </c>
      <c r="D536" s="46">
        <v>6</v>
      </c>
      <c r="E536" s="47" t="s">
        <v>184</v>
      </c>
      <c r="F536" s="48">
        <v>0</v>
      </c>
      <c r="G536" s="49">
        <v>20718016.93</v>
      </c>
      <c r="H536" s="49">
        <v>20718063.289999999</v>
      </c>
    </row>
    <row r="537" spans="1:8" x14ac:dyDescent="0.2">
      <c r="A537" s="44" t="s">
        <v>51</v>
      </c>
      <c r="B537" s="45">
        <v>709</v>
      </c>
      <c r="C537" s="46">
        <v>10</v>
      </c>
      <c r="D537" s="46">
        <v>6</v>
      </c>
      <c r="E537" s="47" t="s">
        <v>183</v>
      </c>
      <c r="F537" s="48">
        <v>0</v>
      </c>
      <c r="G537" s="49">
        <v>20718016.93</v>
      </c>
      <c r="H537" s="49">
        <v>20718063.289999999</v>
      </c>
    </row>
    <row r="538" spans="1:8" x14ac:dyDescent="0.2">
      <c r="A538" s="44" t="s">
        <v>63</v>
      </c>
      <c r="B538" s="45">
        <v>709</v>
      </c>
      <c r="C538" s="46">
        <v>10</v>
      </c>
      <c r="D538" s="46">
        <v>6</v>
      </c>
      <c r="E538" s="47" t="s">
        <v>182</v>
      </c>
      <c r="F538" s="48">
        <v>0</v>
      </c>
      <c r="G538" s="49">
        <v>100000</v>
      </c>
      <c r="H538" s="49">
        <v>100000</v>
      </c>
    </row>
    <row r="539" spans="1:8" ht="25.5" x14ac:dyDescent="0.2">
      <c r="A539" s="44" t="s">
        <v>3</v>
      </c>
      <c r="B539" s="45">
        <v>709</v>
      </c>
      <c r="C539" s="46">
        <v>10</v>
      </c>
      <c r="D539" s="46">
        <v>6</v>
      </c>
      <c r="E539" s="47" t="s">
        <v>182</v>
      </c>
      <c r="F539" s="48" t="s">
        <v>1</v>
      </c>
      <c r="G539" s="49">
        <v>100000</v>
      </c>
      <c r="H539" s="49">
        <v>100000</v>
      </c>
    </row>
    <row r="540" spans="1:8" ht="25.5" x14ac:dyDescent="0.2">
      <c r="A540" s="44" t="s">
        <v>181</v>
      </c>
      <c r="B540" s="45">
        <v>709</v>
      </c>
      <c r="C540" s="46">
        <v>10</v>
      </c>
      <c r="D540" s="46">
        <v>6</v>
      </c>
      <c r="E540" s="47" t="s">
        <v>180</v>
      </c>
      <c r="F540" s="48">
        <v>0</v>
      </c>
      <c r="G540" s="49">
        <v>421370</v>
      </c>
      <c r="H540" s="49">
        <v>421370</v>
      </c>
    </row>
    <row r="541" spans="1:8" ht="51" x14ac:dyDescent="0.2">
      <c r="A541" s="44" t="s">
        <v>48</v>
      </c>
      <c r="B541" s="45">
        <v>709</v>
      </c>
      <c r="C541" s="46">
        <v>10</v>
      </c>
      <c r="D541" s="46">
        <v>6</v>
      </c>
      <c r="E541" s="47" t="s">
        <v>180</v>
      </c>
      <c r="F541" s="48" t="s">
        <v>47</v>
      </c>
      <c r="G541" s="49">
        <v>360150.75</v>
      </c>
      <c r="H541" s="49">
        <v>360150.75</v>
      </c>
    </row>
    <row r="542" spans="1:8" ht="25.5" x14ac:dyDescent="0.2">
      <c r="A542" s="44" t="s">
        <v>3</v>
      </c>
      <c r="B542" s="45">
        <v>709</v>
      </c>
      <c r="C542" s="46">
        <v>10</v>
      </c>
      <c r="D542" s="46">
        <v>6</v>
      </c>
      <c r="E542" s="47" t="s">
        <v>180</v>
      </c>
      <c r="F542" s="48" t="s">
        <v>1</v>
      </c>
      <c r="G542" s="49">
        <v>61219.25</v>
      </c>
      <c r="H542" s="49">
        <v>61219.25</v>
      </c>
    </row>
    <row r="543" spans="1:8" ht="25.5" x14ac:dyDescent="0.2">
      <c r="A543" s="44" t="s">
        <v>179</v>
      </c>
      <c r="B543" s="45">
        <v>709</v>
      </c>
      <c r="C543" s="46">
        <v>10</v>
      </c>
      <c r="D543" s="46">
        <v>6</v>
      </c>
      <c r="E543" s="47" t="s">
        <v>178</v>
      </c>
      <c r="F543" s="48">
        <v>0</v>
      </c>
      <c r="G543" s="49">
        <v>20196646.93</v>
      </c>
      <c r="H543" s="49">
        <v>20196693.289999999</v>
      </c>
    </row>
    <row r="544" spans="1:8" ht="51" x14ac:dyDescent="0.2">
      <c r="A544" s="44" t="s">
        <v>48</v>
      </c>
      <c r="B544" s="45">
        <v>709</v>
      </c>
      <c r="C544" s="46">
        <v>10</v>
      </c>
      <c r="D544" s="46">
        <v>6</v>
      </c>
      <c r="E544" s="47" t="s">
        <v>178</v>
      </c>
      <c r="F544" s="48" t="s">
        <v>47</v>
      </c>
      <c r="G544" s="49">
        <v>18759811.07</v>
      </c>
      <c r="H544" s="49">
        <v>18759811.07</v>
      </c>
    </row>
    <row r="545" spans="1:8" ht="25.5" x14ac:dyDescent="0.2">
      <c r="A545" s="44" t="s">
        <v>3</v>
      </c>
      <c r="B545" s="45">
        <v>709</v>
      </c>
      <c r="C545" s="46">
        <v>10</v>
      </c>
      <c r="D545" s="46">
        <v>6</v>
      </c>
      <c r="E545" s="47" t="s">
        <v>178</v>
      </c>
      <c r="F545" s="48" t="s">
        <v>1</v>
      </c>
      <c r="G545" s="49">
        <v>1436156.86</v>
      </c>
      <c r="H545" s="49">
        <v>1436203.22</v>
      </c>
    </row>
    <row r="546" spans="1:8" x14ac:dyDescent="0.2">
      <c r="A546" s="44" t="s">
        <v>68</v>
      </c>
      <c r="B546" s="45">
        <v>709</v>
      </c>
      <c r="C546" s="46">
        <v>10</v>
      </c>
      <c r="D546" s="46">
        <v>6</v>
      </c>
      <c r="E546" s="47" t="s">
        <v>178</v>
      </c>
      <c r="F546" s="48" t="s">
        <v>66</v>
      </c>
      <c r="G546" s="49">
        <v>679</v>
      </c>
      <c r="H546" s="49">
        <v>679</v>
      </c>
    </row>
    <row r="547" spans="1:8" ht="25.5" x14ac:dyDescent="0.2">
      <c r="A547" s="44" t="s">
        <v>177</v>
      </c>
      <c r="B547" s="45">
        <v>711</v>
      </c>
      <c r="C547" s="46">
        <v>0</v>
      </c>
      <c r="D547" s="46">
        <v>0</v>
      </c>
      <c r="E547" s="47" t="s">
        <v>0</v>
      </c>
      <c r="F547" s="48">
        <v>0</v>
      </c>
      <c r="G547" s="49">
        <v>37390220</v>
      </c>
      <c r="H547" s="49">
        <v>37390220</v>
      </c>
    </row>
    <row r="548" spans="1:8" x14ac:dyDescent="0.2">
      <c r="A548" s="44" t="s">
        <v>176</v>
      </c>
      <c r="B548" s="45">
        <v>711</v>
      </c>
      <c r="C548" s="46">
        <v>11</v>
      </c>
      <c r="D548" s="46">
        <v>0</v>
      </c>
      <c r="E548" s="47" t="s">
        <v>0</v>
      </c>
      <c r="F548" s="48">
        <v>0</v>
      </c>
      <c r="G548" s="49">
        <v>37390220</v>
      </c>
      <c r="H548" s="49">
        <v>37390220</v>
      </c>
    </row>
    <row r="549" spans="1:8" x14ac:dyDescent="0.2">
      <c r="A549" s="44" t="s">
        <v>175</v>
      </c>
      <c r="B549" s="45">
        <v>711</v>
      </c>
      <c r="C549" s="46">
        <v>11</v>
      </c>
      <c r="D549" s="46">
        <v>1</v>
      </c>
      <c r="E549" s="47" t="s">
        <v>0</v>
      </c>
      <c r="F549" s="48">
        <v>0</v>
      </c>
      <c r="G549" s="49">
        <v>35068462</v>
      </c>
      <c r="H549" s="49">
        <v>35068462</v>
      </c>
    </row>
    <row r="550" spans="1:8" ht="25.5" x14ac:dyDescent="0.2">
      <c r="A550" s="44" t="s">
        <v>157</v>
      </c>
      <c r="B550" s="45">
        <v>711</v>
      </c>
      <c r="C550" s="46">
        <v>11</v>
      </c>
      <c r="D550" s="46">
        <v>1</v>
      </c>
      <c r="E550" s="47" t="s">
        <v>156</v>
      </c>
      <c r="F550" s="48">
        <v>0</v>
      </c>
      <c r="G550" s="49">
        <v>35068462</v>
      </c>
      <c r="H550" s="49">
        <v>35068462</v>
      </c>
    </row>
    <row r="551" spans="1:8" ht="25.5" x14ac:dyDescent="0.2">
      <c r="A551" s="44" t="s">
        <v>164</v>
      </c>
      <c r="B551" s="45">
        <v>711</v>
      </c>
      <c r="C551" s="46">
        <v>11</v>
      </c>
      <c r="D551" s="46">
        <v>1</v>
      </c>
      <c r="E551" s="47" t="s">
        <v>163</v>
      </c>
      <c r="F551" s="48">
        <v>0</v>
      </c>
      <c r="G551" s="49">
        <v>35068462</v>
      </c>
      <c r="H551" s="49">
        <v>35068462</v>
      </c>
    </row>
    <row r="552" spans="1:8" ht="38.25" x14ac:dyDescent="0.2">
      <c r="A552" s="44" t="s">
        <v>174</v>
      </c>
      <c r="B552" s="45">
        <v>711</v>
      </c>
      <c r="C552" s="46">
        <v>11</v>
      </c>
      <c r="D552" s="46">
        <v>1</v>
      </c>
      <c r="E552" s="47" t="s">
        <v>173</v>
      </c>
      <c r="F552" s="48">
        <v>0</v>
      </c>
      <c r="G552" s="49">
        <v>14505680</v>
      </c>
      <c r="H552" s="49">
        <v>14505680</v>
      </c>
    </row>
    <row r="553" spans="1:8" ht="25.5" x14ac:dyDescent="0.2">
      <c r="A553" s="44" t="s">
        <v>169</v>
      </c>
      <c r="B553" s="45">
        <v>711</v>
      </c>
      <c r="C553" s="46">
        <v>11</v>
      </c>
      <c r="D553" s="46">
        <v>1</v>
      </c>
      <c r="E553" s="47" t="s">
        <v>172</v>
      </c>
      <c r="F553" s="48">
        <v>0</v>
      </c>
      <c r="G553" s="49">
        <v>14505680</v>
      </c>
      <c r="H553" s="49">
        <v>14505680</v>
      </c>
    </row>
    <row r="554" spans="1:8" ht="25.5" x14ac:dyDescent="0.2">
      <c r="A554" s="44" t="s">
        <v>168</v>
      </c>
      <c r="B554" s="45">
        <v>711</v>
      </c>
      <c r="C554" s="46">
        <v>11</v>
      </c>
      <c r="D554" s="46">
        <v>1</v>
      </c>
      <c r="E554" s="47" t="s">
        <v>172</v>
      </c>
      <c r="F554" s="48" t="s">
        <v>166</v>
      </c>
      <c r="G554" s="49">
        <v>14505680</v>
      </c>
      <c r="H554" s="49">
        <v>14505680</v>
      </c>
    </row>
    <row r="555" spans="1:8" ht="25.5" x14ac:dyDescent="0.2">
      <c r="A555" s="44" t="s">
        <v>171</v>
      </c>
      <c r="B555" s="45">
        <v>711</v>
      </c>
      <c r="C555" s="46">
        <v>11</v>
      </c>
      <c r="D555" s="46">
        <v>1</v>
      </c>
      <c r="E555" s="47" t="s">
        <v>170</v>
      </c>
      <c r="F555" s="48">
        <v>0</v>
      </c>
      <c r="G555" s="49">
        <v>20562782</v>
      </c>
      <c r="H555" s="49">
        <v>20562782</v>
      </c>
    </row>
    <row r="556" spans="1:8" ht="25.5" x14ac:dyDescent="0.2">
      <c r="A556" s="44" t="s">
        <v>169</v>
      </c>
      <c r="B556" s="45">
        <v>711</v>
      </c>
      <c r="C556" s="46">
        <v>11</v>
      </c>
      <c r="D556" s="46">
        <v>1</v>
      </c>
      <c r="E556" s="47" t="s">
        <v>167</v>
      </c>
      <c r="F556" s="48">
        <v>0</v>
      </c>
      <c r="G556" s="49">
        <v>20562782</v>
      </c>
      <c r="H556" s="49">
        <v>20562782</v>
      </c>
    </row>
    <row r="557" spans="1:8" ht="25.5" x14ac:dyDescent="0.2">
      <c r="A557" s="44" t="s">
        <v>168</v>
      </c>
      <c r="B557" s="45">
        <v>711</v>
      </c>
      <c r="C557" s="46">
        <v>11</v>
      </c>
      <c r="D557" s="46">
        <v>1</v>
      </c>
      <c r="E557" s="47" t="s">
        <v>167</v>
      </c>
      <c r="F557" s="48" t="s">
        <v>166</v>
      </c>
      <c r="G557" s="49">
        <v>20562782</v>
      </c>
      <c r="H557" s="49">
        <v>20562782</v>
      </c>
    </row>
    <row r="558" spans="1:8" x14ac:dyDescent="0.2">
      <c r="A558" s="44" t="s">
        <v>165</v>
      </c>
      <c r="B558" s="45">
        <v>711</v>
      </c>
      <c r="C558" s="46">
        <v>11</v>
      </c>
      <c r="D558" s="46">
        <v>2</v>
      </c>
      <c r="E558" s="47" t="s">
        <v>0</v>
      </c>
      <c r="F558" s="48">
        <v>0</v>
      </c>
      <c r="G558" s="49">
        <v>317790</v>
      </c>
      <c r="H558" s="49">
        <v>317790</v>
      </c>
    </row>
    <row r="559" spans="1:8" ht="25.5" x14ac:dyDescent="0.2">
      <c r="A559" s="44" t="s">
        <v>157</v>
      </c>
      <c r="B559" s="45">
        <v>711</v>
      </c>
      <c r="C559" s="46">
        <v>11</v>
      </c>
      <c r="D559" s="46">
        <v>2</v>
      </c>
      <c r="E559" s="47" t="s">
        <v>156</v>
      </c>
      <c r="F559" s="48">
        <v>0</v>
      </c>
      <c r="G559" s="49">
        <v>317790</v>
      </c>
      <c r="H559" s="49">
        <v>317790</v>
      </c>
    </row>
    <row r="560" spans="1:8" ht="25.5" x14ac:dyDescent="0.2">
      <c r="A560" s="44" t="s">
        <v>164</v>
      </c>
      <c r="B560" s="45">
        <v>711</v>
      </c>
      <c r="C560" s="46">
        <v>11</v>
      </c>
      <c r="D560" s="46">
        <v>2</v>
      </c>
      <c r="E560" s="47" t="s">
        <v>163</v>
      </c>
      <c r="F560" s="48">
        <v>0</v>
      </c>
      <c r="G560" s="49">
        <v>317790</v>
      </c>
      <c r="H560" s="49">
        <v>317790</v>
      </c>
    </row>
    <row r="561" spans="1:8" ht="25.5" x14ac:dyDescent="0.2">
      <c r="A561" s="44" t="s">
        <v>162</v>
      </c>
      <c r="B561" s="45">
        <v>711</v>
      </c>
      <c r="C561" s="46">
        <v>11</v>
      </c>
      <c r="D561" s="46">
        <v>2</v>
      </c>
      <c r="E561" s="47" t="s">
        <v>161</v>
      </c>
      <c r="F561" s="48">
        <v>0</v>
      </c>
      <c r="G561" s="49">
        <v>317790</v>
      </c>
      <c r="H561" s="49">
        <v>317790</v>
      </c>
    </row>
    <row r="562" spans="1:8" x14ac:dyDescent="0.2">
      <c r="A562" s="44" t="s">
        <v>160</v>
      </c>
      <c r="B562" s="45">
        <v>711</v>
      </c>
      <c r="C562" s="46">
        <v>11</v>
      </c>
      <c r="D562" s="46">
        <v>2</v>
      </c>
      <c r="E562" s="47" t="s">
        <v>159</v>
      </c>
      <c r="F562" s="48">
        <v>0</v>
      </c>
      <c r="G562" s="49">
        <v>317790</v>
      </c>
      <c r="H562" s="49">
        <v>317790</v>
      </c>
    </row>
    <row r="563" spans="1:8" ht="51" x14ac:dyDescent="0.2">
      <c r="A563" s="44" t="s">
        <v>48</v>
      </c>
      <c r="B563" s="45">
        <v>711</v>
      </c>
      <c r="C563" s="46">
        <v>11</v>
      </c>
      <c r="D563" s="46">
        <v>2</v>
      </c>
      <c r="E563" s="47" t="s">
        <v>159</v>
      </c>
      <c r="F563" s="48" t="s">
        <v>47</v>
      </c>
      <c r="G563" s="49">
        <v>132000</v>
      </c>
      <c r="H563" s="49">
        <v>132000</v>
      </c>
    </row>
    <row r="564" spans="1:8" ht="25.5" x14ac:dyDescent="0.2">
      <c r="A564" s="44" t="s">
        <v>3</v>
      </c>
      <c r="B564" s="45">
        <v>711</v>
      </c>
      <c r="C564" s="46">
        <v>11</v>
      </c>
      <c r="D564" s="46">
        <v>2</v>
      </c>
      <c r="E564" s="47" t="s">
        <v>159</v>
      </c>
      <c r="F564" s="48" t="s">
        <v>1</v>
      </c>
      <c r="G564" s="49">
        <v>167790</v>
      </c>
      <c r="H564" s="49">
        <v>167790</v>
      </c>
    </row>
    <row r="565" spans="1:8" x14ac:dyDescent="0.2">
      <c r="A565" s="44" t="s">
        <v>146</v>
      </c>
      <c r="B565" s="45">
        <v>711</v>
      </c>
      <c r="C565" s="46">
        <v>11</v>
      </c>
      <c r="D565" s="46">
        <v>2</v>
      </c>
      <c r="E565" s="47" t="s">
        <v>159</v>
      </c>
      <c r="F565" s="48" t="s">
        <v>144</v>
      </c>
      <c r="G565" s="49">
        <v>18000</v>
      </c>
      <c r="H565" s="49">
        <v>18000</v>
      </c>
    </row>
    <row r="566" spans="1:8" x14ac:dyDescent="0.2">
      <c r="A566" s="44" t="s">
        <v>158</v>
      </c>
      <c r="B566" s="45">
        <v>711</v>
      </c>
      <c r="C566" s="46">
        <v>11</v>
      </c>
      <c r="D566" s="46">
        <v>5</v>
      </c>
      <c r="E566" s="47" t="s">
        <v>0</v>
      </c>
      <c r="F566" s="48">
        <v>0</v>
      </c>
      <c r="G566" s="49">
        <v>2003968</v>
      </c>
      <c r="H566" s="49">
        <v>2003968</v>
      </c>
    </row>
    <row r="567" spans="1:8" ht="25.5" x14ac:dyDescent="0.2">
      <c r="A567" s="44" t="s">
        <v>157</v>
      </c>
      <c r="B567" s="45">
        <v>711</v>
      </c>
      <c r="C567" s="46">
        <v>11</v>
      </c>
      <c r="D567" s="46">
        <v>5</v>
      </c>
      <c r="E567" s="47" t="s">
        <v>156</v>
      </c>
      <c r="F567" s="48">
        <v>0</v>
      </c>
      <c r="G567" s="49">
        <v>2003968</v>
      </c>
      <c r="H567" s="49">
        <v>2003968</v>
      </c>
    </row>
    <row r="568" spans="1:8" ht="51" x14ac:dyDescent="0.2">
      <c r="A568" s="44" t="s">
        <v>155</v>
      </c>
      <c r="B568" s="45">
        <v>711</v>
      </c>
      <c r="C568" s="46">
        <v>11</v>
      </c>
      <c r="D568" s="46">
        <v>5</v>
      </c>
      <c r="E568" s="47" t="s">
        <v>154</v>
      </c>
      <c r="F568" s="48">
        <v>0</v>
      </c>
      <c r="G568" s="49">
        <v>2003968</v>
      </c>
      <c r="H568" s="49">
        <v>2003968</v>
      </c>
    </row>
    <row r="569" spans="1:8" x14ac:dyDescent="0.2">
      <c r="A569" s="44" t="s">
        <v>51</v>
      </c>
      <c r="B569" s="45">
        <v>711</v>
      </c>
      <c r="C569" s="46">
        <v>11</v>
      </c>
      <c r="D569" s="46">
        <v>5</v>
      </c>
      <c r="E569" s="47" t="s">
        <v>153</v>
      </c>
      <c r="F569" s="48">
        <v>0</v>
      </c>
      <c r="G569" s="49">
        <v>2003968</v>
      </c>
      <c r="H569" s="49">
        <v>2003968</v>
      </c>
    </row>
    <row r="570" spans="1:8" x14ac:dyDescent="0.2">
      <c r="A570" s="44" t="s">
        <v>69</v>
      </c>
      <c r="B570" s="45">
        <v>711</v>
      </c>
      <c r="C570" s="46">
        <v>11</v>
      </c>
      <c r="D570" s="46">
        <v>5</v>
      </c>
      <c r="E570" s="47" t="s">
        <v>152</v>
      </c>
      <c r="F570" s="48">
        <v>0</v>
      </c>
      <c r="G570" s="49">
        <v>188910</v>
      </c>
      <c r="H570" s="49">
        <v>188910</v>
      </c>
    </row>
    <row r="571" spans="1:8" ht="51" x14ac:dyDescent="0.2">
      <c r="A571" s="44" t="s">
        <v>48</v>
      </c>
      <c r="B571" s="45">
        <v>711</v>
      </c>
      <c r="C571" s="46">
        <v>11</v>
      </c>
      <c r="D571" s="46">
        <v>5</v>
      </c>
      <c r="E571" s="47" t="s">
        <v>152</v>
      </c>
      <c r="F571" s="48" t="s">
        <v>47</v>
      </c>
      <c r="G571" s="49">
        <v>44320</v>
      </c>
      <c r="H571" s="49">
        <v>44320</v>
      </c>
    </row>
    <row r="572" spans="1:8" ht="25.5" x14ac:dyDescent="0.2">
      <c r="A572" s="44" t="s">
        <v>3</v>
      </c>
      <c r="B572" s="45">
        <v>711</v>
      </c>
      <c r="C572" s="46">
        <v>11</v>
      </c>
      <c r="D572" s="46">
        <v>5</v>
      </c>
      <c r="E572" s="47" t="s">
        <v>152</v>
      </c>
      <c r="F572" s="48" t="s">
        <v>1</v>
      </c>
      <c r="G572" s="49">
        <v>144590</v>
      </c>
      <c r="H572" s="49">
        <v>144590</v>
      </c>
    </row>
    <row r="573" spans="1:8" ht="25.5" x14ac:dyDescent="0.2">
      <c r="A573" s="44" t="s">
        <v>65</v>
      </c>
      <c r="B573" s="45">
        <v>711</v>
      </c>
      <c r="C573" s="46">
        <v>11</v>
      </c>
      <c r="D573" s="46">
        <v>5</v>
      </c>
      <c r="E573" s="47" t="s">
        <v>151</v>
      </c>
      <c r="F573" s="48">
        <v>0</v>
      </c>
      <c r="G573" s="49">
        <v>1800058</v>
      </c>
      <c r="H573" s="49">
        <v>1800058</v>
      </c>
    </row>
    <row r="574" spans="1:8" ht="51" x14ac:dyDescent="0.2">
      <c r="A574" s="44" t="s">
        <v>48</v>
      </c>
      <c r="B574" s="45">
        <v>711</v>
      </c>
      <c r="C574" s="46">
        <v>11</v>
      </c>
      <c r="D574" s="46">
        <v>5</v>
      </c>
      <c r="E574" s="47" t="s">
        <v>151</v>
      </c>
      <c r="F574" s="48" t="s">
        <v>47</v>
      </c>
      <c r="G574" s="49">
        <v>1800058</v>
      </c>
      <c r="H574" s="49">
        <v>1800058</v>
      </c>
    </row>
    <row r="575" spans="1:8" x14ac:dyDescent="0.2">
      <c r="A575" s="44" t="s">
        <v>63</v>
      </c>
      <c r="B575" s="45">
        <v>711</v>
      </c>
      <c r="C575" s="46">
        <v>11</v>
      </c>
      <c r="D575" s="46">
        <v>5</v>
      </c>
      <c r="E575" s="47" t="s">
        <v>150</v>
      </c>
      <c r="F575" s="48">
        <v>0</v>
      </c>
      <c r="G575" s="49">
        <v>15000</v>
      </c>
      <c r="H575" s="49">
        <v>15000</v>
      </c>
    </row>
    <row r="576" spans="1:8" ht="25.5" x14ac:dyDescent="0.2">
      <c r="A576" s="44" t="s">
        <v>3</v>
      </c>
      <c r="B576" s="45">
        <v>711</v>
      </c>
      <c r="C576" s="46">
        <v>11</v>
      </c>
      <c r="D576" s="46">
        <v>5</v>
      </c>
      <c r="E576" s="47" t="s">
        <v>150</v>
      </c>
      <c r="F576" s="48" t="s">
        <v>1</v>
      </c>
      <c r="G576" s="49">
        <v>15000</v>
      </c>
      <c r="H576" s="49">
        <v>15000</v>
      </c>
    </row>
    <row r="577" spans="1:8" ht="25.5" x14ac:dyDescent="0.2">
      <c r="A577" s="44" t="s">
        <v>149</v>
      </c>
      <c r="B577" s="45">
        <v>731</v>
      </c>
      <c r="C577" s="46">
        <v>0</v>
      </c>
      <c r="D577" s="46">
        <v>0</v>
      </c>
      <c r="E577" s="47" t="s">
        <v>0</v>
      </c>
      <c r="F577" s="48">
        <v>0</v>
      </c>
      <c r="G577" s="49">
        <v>4755630.3499999996</v>
      </c>
      <c r="H577" s="49">
        <v>4755630.3499999996</v>
      </c>
    </row>
    <row r="578" spans="1:8" x14ac:dyDescent="0.2">
      <c r="A578" s="44" t="s">
        <v>71</v>
      </c>
      <c r="B578" s="45">
        <v>731</v>
      </c>
      <c r="C578" s="46">
        <v>1</v>
      </c>
      <c r="D578" s="46">
        <v>0</v>
      </c>
      <c r="E578" s="47" t="s">
        <v>0</v>
      </c>
      <c r="F578" s="48">
        <v>0</v>
      </c>
      <c r="G578" s="49">
        <v>96000</v>
      </c>
      <c r="H578" s="49">
        <v>96000</v>
      </c>
    </row>
    <row r="579" spans="1:8" x14ac:dyDescent="0.2">
      <c r="A579" s="44" t="s">
        <v>148</v>
      </c>
      <c r="B579" s="45">
        <v>731</v>
      </c>
      <c r="C579" s="46">
        <v>1</v>
      </c>
      <c r="D579" s="46">
        <v>13</v>
      </c>
      <c r="E579" s="47" t="s">
        <v>0</v>
      </c>
      <c r="F579" s="48">
        <v>0</v>
      </c>
      <c r="G579" s="49">
        <v>96000</v>
      </c>
      <c r="H579" s="49">
        <v>96000</v>
      </c>
    </row>
    <row r="580" spans="1:8" ht="25.5" x14ac:dyDescent="0.2">
      <c r="A580" s="44" t="s">
        <v>142</v>
      </c>
      <c r="B580" s="45">
        <v>731</v>
      </c>
      <c r="C580" s="46">
        <v>1</v>
      </c>
      <c r="D580" s="46">
        <v>13</v>
      </c>
      <c r="E580" s="47" t="s">
        <v>141</v>
      </c>
      <c r="F580" s="48">
        <v>0</v>
      </c>
      <c r="G580" s="49">
        <v>96000</v>
      </c>
      <c r="H580" s="49">
        <v>96000</v>
      </c>
    </row>
    <row r="581" spans="1:8" ht="38.25" x14ac:dyDescent="0.2">
      <c r="A581" s="44" t="s">
        <v>134</v>
      </c>
      <c r="B581" s="45">
        <v>731</v>
      </c>
      <c r="C581" s="46">
        <v>1</v>
      </c>
      <c r="D581" s="46">
        <v>13</v>
      </c>
      <c r="E581" s="47" t="s">
        <v>133</v>
      </c>
      <c r="F581" s="48">
        <v>0</v>
      </c>
      <c r="G581" s="49">
        <v>96000</v>
      </c>
      <c r="H581" s="49">
        <v>96000</v>
      </c>
    </row>
    <row r="582" spans="1:8" x14ac:dyDescent="0.2">
      <c r="A582" s="44" t="s">
        <v>51</v>
      </c>
      <c r="B582" s="45">
        <v>731</v>
      </c>
      <c r="C582" s="46">
        <v>1</v>
      </c>
      <c r="D582" s="46">
        <v>13</v>
      </c>
      <c r="E582" s="47" t="s">
        <v>132</v>
      </c>
      <c r="F582" s="48">
        <v>0</v>
      </c>
      <c r="G582" s="49">
        <v>96000</v>
      </c>
      <c r="H582" s="49">
        <v>96000</v>
      </c>
    </row>
    <row r="583" spans="1:8" ht="25.5" x14ac:dyDescent="0.2">
      <c r="A583" s="44" t="s">
        <v>147</v>
      </c>
      <c r="B583" s="45">
        <v>731</v>
      </c>
      <c r="C583" s="46">
        <v>1</v>
      </c>
      <c r="D583" s="46">
        <v>13</v>
      </c>
      <c r="E583" s="47" t="s">
        <v>145</v>
      </c>
      <c r="F583" s="48">
        <v>0</v>
      </c>
      <c r="G583" s="49">
        <v>96000</v>
      </c>
      <c r="H583" s="49">
        <v>96000</v>
      </c>
    </row>
    <row r="584" spans="1:8" ht="25.5" x14ac:dyDescent="0.2">
      <c r="A584" s="44" t="s">
        <v>3</v>
      </c>
      <c r="B584" s="45">
        <v>731</v>
      </c>
      <c r="C584" s="46">
        <v>1</v>
      </c>
      <c r="D584" s="46">
        <v>13</v>
      </c>
      <c r="E584" s="47" t="s">
        <v>145</v>
      </c>
      <c r="F584" s="48" t="s">
        <v>1</v>
      </c>
      <c r="G584" s="49">
        <v>10000</v>
      </c>
      <c r="H584" s="49">
        <v>10000</v>
      </c>
    </row>
    <row r="585" spans="1:8" x14ac:dyDescent="0.2">
      <c r="A585" s="44" t="s">
        <v>146</v>
      </c>
      <c r="B585" s="45">
        <v>731</v>
      </c>
      <c r="C585" s="46">
        <v>1</v>
      </c>
      <c r="D585" s="46">
        <v>13</v>
      </c>
      <c r="E585" s="47" t="s">
        <v>145</v>
      </c>
      <c r="F585" s="48" t="s">
        <v>144</v>
      </c>
      <c r="G585" s="49">
        <v>86000</v>
      </c>
      <c r="H585" s="49">
        <v>86000</v>
      </c>
    </row>
    <row r="586" spans="1:8" x14ac:dyDescent="0.2">
      <c r="A586" s="44" t="s">
        <v>45</v>
      </c>
      <c r="B586" s="45">
        <v>731</v>
      </c>
      <c r="C586" s="46">
        <v>4</v>
      </c>
      <c r="D586" s="46">
        <v>0</v>
      </c>
      <c r="E586" s="47" t="s">
        <v>0</v>
      </c>
      <c r="F586" s="48">
        <v>0</v>
      </c>
      <c r="G586" s="49">
        <v>4659630.3499999996</v>
      </c>
      <c r="H586" s="49">
        <v>4659630.3499999996</v>
      </c>
    </row>
    <row r="587" spans="1:8" x14ac:dyDescent="0.2">
      <c r="A587" s="44" t="s">
        <v>143</v>
      </c>
      <c r="B587" s="45">
        <v>731</v>
      </c>
      <c r="C587" s="46">
        <v>4</v>
      </c>
      <c r="D587" s="46">
        <v>5</v>
      </c>
      <c r="E587" s="47" t="s">
        <v>0</v>
      </c>
      <c r="F587" s="48">
        <v>0</v>
      </c>
      <c r="G587" s="49">
        <v>4659630.3499999996</v>
      </c>
      <c r="H587" s="49">
        <v>4659630.3499999996</v>
      </c>
    </row>
    <row r="588" spans="1:8" ht="25.5" x14ac:dyDescent="0.2">
      <c r="A588" s="44" t="s">
        <v>142</v>
      </c>
      <c r="B588" s="45">
        <v>731</v>
      </c>
      <c r="C588" s="46">
        <v>4</v>
      </c>
      <c r="D588" s="46">
        <v>5</v>
      </c>
      <c r="E588" s="47" t="s">
        <v>141</v>
      </c>
      <c r="F588" s="48">
        <v>0</v>
      </c>
      <c r="G588" s="49">
        <v>4659630.3499999996</v>
      </c>
      <c r="H588" s="49">
        <v>4659630.3499999996</v>
      </c>
    </row>
    <row r="589" spans="1:8" ht="51" x14ac:dyDescent="0.2">
      <c r="A589" s="44" t="s">
        <v>140</v>
      </c>
      <c r="B589" s="45">
        <v>731</v>
      </c>
      <c r="C589" s="46">
        <v>4</v>
      </c>
      <c r="D589" s="46">
        <v>5</v>
      </c>
      <c r="E589" s="47" t="s">
        <v>139</v>
      </c>
      <c r="F589" s="48">
        <v>0</v>
      </c>
      <c r="G589" s="49">
        <v>223690.52</v>
      </c>
      <c r="H589" s="49">
        <v>223690.52</v>
      </c>
    </row>
    <row r="590" spans="1:8" ht="25.5" x14ac:dyDescent="0.2">
      <c r="A590" s="44" t="s">
        <v>138</v>
      </c>
      <c r="B590" s="45">
        <v>731</v>
      </c>
      <c r="C590" s="46">
        <v>4</v>
      </c>
      <c r="D590" s="46">
        <v>5</v>
      </c>
      <c r="E590" s="47" t="s">
        <v>137</v>
      </c>
      <c r="F590" s="48">
        <v>0</v>
      </c>
      <c r="G590" s="49">
        <v>223690.52</v>
      </c>
      <c r="H590" s="49">
        <v>223690.52</v>
      </c>
    </row>
    <row r="591" spans="1:8" ht="38.25" x14ac:dyDescent="0.2">
      <c r="A591" s="44" t="s">
        <v>136</v>
      </c>
      <c r="B591" s="45">
        <v>731</v>
      </c>
      <c r="C591" s="46">
        <v>4</v>
      </c>
      <c r="D591" s="46">
        <v>5</v>
      </c>
      <c r="E591" s="47" t="s">
        <v>135</v>
      </c>
      <c r="F591" s="48">
        <v>0</v>
      </c>
      <c r="G591" s="49">
        <v>223690.52</v>
      </c>
      <c r="H591" s="49">
        <v>223690.52</v>
      </c>
    </row>
    <row r="592" spans="1:8" ht="25.5" x14ac:dyDescent="0.2">
      <c r="A592" s="44" t="s">
        <v>3</v>
      </c>
      <c r="B592" s="45">
        <v>731</v>
      </c>
      <c r="C592" s="46">
        <v>4</v>
      </c>
      <c r="D592" s="46">
        <v>5</v>
      </c>
      <c r="E592" s="47" t="s">
        <v>135</v>
      </c>
      <c r="F592" s="48" t="s">
        <v>1</v>
      </c>
      <c r="G592" s="49">
        <v>223690.52</v>
      </c>
      <c r="H592" s="49">
        <v>223690.52</v>
      </c>
    </row>
    <row r="593" spans="1:8" ht="38.25" x14ac:dyDescent="0.2">
      <c r="A593" s="44" t="s">
        <v>134</v>
      </c>
      <c r="B593" s="45">
        <v>731</v>
      </c>
      <c r="C593" s="46">
        <v>4</v>
      </c>
      <c r="D593" s="46">
        <v>5</v>
      </c>
      <c r="E593" s="47" t="s">
        <v>133</v>
      </c>
      <c r="F593" s="48">
        <v>0</v>
      </c>
      <c r="G593" s="49">
        <v>4435939.83</v>
      </c>
      <c r="H593" s="49">
        <v>4435939.83</v>
      </c>
    </row>
    <row r="594" spans="1:8" x14ac:dyDescent="0.2">
      <c r="A594" s="44" t="s">
        <v>51</v>
      </c>
      <c r="B594" s="45">
        <v>731</v>
      </c>
      <c r="C594" s="46">
        <v>4</v>
      </c>
      <c r="D594" s="46">
        <v>5</v>
      </c>
      <c r="E594" s="47" t="s">
        <v>132</v>
      </c>
      <c r="F594" s="48">
        <v>0</v>
      </c>
      <c r="G594" s="49">
        <v>4435939.83</v>
      </c>
      <c r="H594" s="49">
        <v>4435939.83</v>
      </c>
    </row>
    <row r="595" spans="1:8" x14ac:dyDescent="0.2">
      <c r="A595" s="44" t="s">
        <v>69</v>
      </c>
      <c r="B595" s="45">
        <v>731</v>
      </c>
      <c r="C595" s="46">
        <v>4</v>
      </c>
      <c r="D595" s="46">
        <v>5</v>
      </c>
      <c r="E595" s="47" t="s">
        <v>131</v>
      </c>
      <c r="F595" s="48">
        <v>0</v>
      </c>
      <c r="G595" s="49">
        <v>801568</v>
      </c>
      <c r="H595" s="49">
        <v>801568</v>
      </c>
    </row>
    <row r="596" spans="1:8" ht="51" x14ac:dyDescent="0.2">
      <c r="A596" s="44" t="s">
        <v>48</v>
      </c>
      <c r="B596" s="45">
        <v>731</v>
      </c>
      <c r="C596" s="46">
        <v>4</v>
      </c>
      <c r="D596" s="46">
        <v>5</v>
      </c>
      <c r="E596" s="47" t="s">
        <v>131</v>
      </c>
      <c r="F596" s="48" t="s">
        <v>47</v>
      </c>
      <c r="G596" s="49">
        <v>27700</v>
      </c>
      <c r="H596" s="49">
        <v>27700</v>
      </c>
    </row>
    <row r="597" spans="1:8" ht="25.5" x14ac:dyDescent="0.2">
      <c r="A597" s="44" t="s">
        <v>3</v>
      </c>
      <c r="B597" s="45">
        <v>731</v>
      </c>
      <c r="C597" s="46">
        <v>4</v>
      </c>
      <c r="D597" s="46">
        <v>5</v>
      </c>
      <c r="E597" s="47" t="s">
        <v>131</v>
      </c>
      <c r="F597" s="48" t="s">
        <v>1</v>
      </c>
      <c r="G597" s="49">
        <v>773368</v>
      </c>
      <c r="H597" s="49">
        <v>773368</v>
      </c>
    </row>
    <row r="598" spans="1:8" x14ac:dyDescent="0.2">
      <c r="A598" s="44" t="s">
        <v>68</v>
      </c>
      <c r="B598" s="45">
        <v>731</v>
      </c>
      <c r="C598" s="46">
        <v>4</v>
      </c>
      <c r="D598" s="46">
        <v>5</v>
      </c>
      <c r="E598" s="47" t="s">
        <v>131</v>
      </c>
      <c r="F598" s="48" t="s">
        <v>66</v>
      </c>
      <c r="G598" s="49">
        <v>500</v>
      </c>
      <c r="H598" s="49">
        <v>500</v>
      </c>
    </row>
    <row r="599" spans="1:8" ht="25.5" x14ac:dyDescent="0.2">
      <c r="A599" s="44" t="s">
        <v>65</v>
      </c>
      <c r="B599" s="45">
        <v>731</v>
      </c>
      <c r="C599" s="46">
        <v>4</v>
      </c>
      <c r="D599" s="46">
        <v>5</v>
      </c>
      <c r="E599" s="47" t="s">
        <v>130</v>
      </c>
      <c r="F599" s="48">
        <v>0</v>
      </c>
      <c r="G599" s="49">
        <v>1382712</v>
      </c>
      <c r="H599" s="49">
        <v>1382712</v>
      </c>
    </row>
    <row r="600" spans="1:8" ht="51" x14ac:dyDescent="0.2">
      <c r="A600" s="44" t="s">
        <v>48</v>
      </c>
      <c r="B600" s="45">
        <v>731</v>
      </c>
      <c r="C600" s="46">
        <v>4</v>
      </c>
      <c r="D600" s="46">
        <v>5</v>
      </c>
      <c r="E600" s="47" t="s">
        <v>130</v>
      </c>
      <c r="F600" s="48" t="s">
        <v>47</v>
      </c>
      <c r="G600" s="49">
        <v>1382712</v>
      </c>
      <c r="H600" s="49">
        <v>1382712</v>
      </c>
    </row>
    <row r="601" spans="1:8" x14ac:dyDescent="0.2">
      <c r="A601" s="44" t="s">
        <v>63</v>
      </c>
      <c r="B601" s="45">
        <v>731</v>
      </c>
      <c r="C601" s="46">
        <v>4</v>
      </c>
      <c r="D601" s="46">
        <v>5</v>
      </c>
      <c r="E601" s="47" t="s">
        <v>129</v>
      </c>
      <c r="F601" s="48">
        <v>0</v>
      </c>
      <c r="G601" s="49">
        <v>17000</v>
      </c>
      <c r="H601" s="49">
        <v>17000</v>
      </c>
    </row>
    <row r="602" spans="1:8" ht="25.5" x14ac:dyDescent="0.2">
      <c r="A602" s="44" t="s">
        <v>3</v>
      </c>
      <c r="B602" s="45">
        <v>731</v>
      </c>
      <c r="C602" s="46">
        <v>4</v>
      </c>
      <c r="D602" s="46">
        <v>5</v>
      </c>
      <c r="E602" s="47" t="s">
        <v>129</v>
      </c>
      <c r="F602" s="48" t="s">
        <v>1</v>
      </c>
      <c r="G602" s="49">
        <v>17000</v>
      </c>
      <c r="H602" s="49">
        <v>17000</v>
      </c>
    </row>
    <row r="603" spans="1:8" ht="25.5" x14ac:dyDescent="0.2">
      <c r="A603" s="44" t="s">
        <v>128</v>
      </c>
      <c r="B603" s="45">
        <v>731</v>
      </c>
      <c r="C603" s="46">
        <v>4</v>
      </c>
      <c r="D603" s="46">
        <v>5</v>
      </c>
      <c r="E603" s="47" t="s">
        <v>127</v>
      </c>
      <c r="F603" s="48">
        <v>0</v>
      </c>
      <c r="G603" s="49">
        <v>2234659.83</v>
      </c>
      <c r="H603" s="49">
        <v>2234659.83</v>
      </c>
    </row>
    <row r="604" spans="1:8" ht="51" x14ac:dyDescent="0.2">
      <c r="A604" s="44" t="s">
        <v>48</v>
      </c>
      <c r="B604" s="45">
        <v>731</v>
      </c>
      <c r="C604" s="46">
        <v>4</v>
      </c>
      <c r="D604" s="46">
        <v>5</v>
      </c>
      <c r="E604" s="47" t="s">
        <v>127</v>
      </c>
      <c r="F604" s="48" t="s">
        <v>47</v>
      </c>
      <c r="G604" s="49">
        <v>2097819</v>
      </c>
      <c r="H604" s="49">
        <v>2097819</v>
      </c>
    </row>
    <row r="605" spans="1:8" ht="25.5" x14ac:dyDescent="0.2">
      <c r="A605" s="44" t="s">
        <v>3</v>
      </c>
      <c r="B605" s="45">
        <v>731</v>
      </c>
      <c r="C605" s="46">
        <v>4</v>
      </c>
      <c r="D605" s="46">
        <v>5</v>
      </c>
      <c r="E605" s="47" t="s">
        <v>127</v>
      </c>
      <c r="F605" s="48" t="s">
        <v>1</v>
      </c>
      <c r="G605" s="49">
        <v>136840.82999999999</v>
      </c>
      <c r="H605" s="49">
        <v>136840.82999999999</v>
      </c>
    </row>
    <row r="606" spans="1:8" ht="25.5" x14ac:dyDescent="0.2">
      <c r="A606" s="44" t="s">
        <v>126</v>
      </c>
      <c r="B606" s="45">
        <v>745</v>
      </c>
      <c r="C606" s="46">
        <v>0</v>
      </c>
      <c r="D606" s="46">
        <v>0</v>
      </c>
      <c r="E606" s="47" t="s">
        <v>0</v>
      </c>
      <c r="F606" s="48">
        <v>0</v>
      </c>
      <c r="G606" s="49">
        <v>2414130</v>
      </c>
      <c r="H606" s="49">
        <v>2414130</v>
      </c>
    </row>
    <row r="607" spans="1:8" x14ac:dyDescent="0.2">
      <c r="A607" s="44" t="s">
        <v>71</v>
      </c>
      <c r="B607" s="45">
        <v>745</v>
      </c>
      <c r="C607" s="46">
        <v>1</v>
      </c>
      <c r="D607" s="46">
        <v>0</v>
      </c>
      <c r="E607" s="47" t="s">
        <v>0</v>
      </c>
      <c r="F607" s="48">
        <v>0</v>
      </c>
      <c r="G607" s="49">
        <v>2414130</v>
      </c>
      <c r="H607" s="49">
        <v>2414130</v>
      </c>
    </row>
    <row r="608" spans="1:8" ht="25.5" x14ac:dyDescent="0.2">
      <c r="A608" s="44" t="s">
        <v>125</v>
      </c>
      <c r="B608" s="45">
        <v>745</v>
      </c>
      <c r="C608" s="46">
        <v>1</v>
      </c>
      <c r="D608" s="46">
        <v>6</v>
      </c>
      <c r="E608" s="47" t="s">
        <v>0</v>
      </c>
      <c r="F608" s="48">
        <v>0</v>
      </c>
      <c r="G608" s="49">
        <v>2414130</v>
      </c>
      <c r="H608" s="49">
        <v>2414130</v>
      </c>
    </row>
    <row r="609" spans="1:8" ht="25.5" x14ac:dyDescent="0.2">
      <c r="A609" s="44" t="s">
        <v>118</v>
      </c>
      <c r="B609" s="45">
        <v>745</v>
      </c>
      <c r="C609" s="46">
        <v>1</v>
      </c>
      <c r="D609" s="46">
        <v>6</v>
      </c>
      <c r="E609" s="47" t="s">
        <v>117</v>
      </c>
      <c r="F609" s="48">
        <v>0</v>
      </c>
      <c r="G609" s="49">
        <v>2414130</v>
      </c>
      <c r="H609" s="49">
        <v>2414130</v>
      </c>
    </row>
    <row r="610" spans="1:8" x14ac:dyDescent="0.2">
      <c r="A610" s="44" t="s">
        <v>124</v>
      </c>
      <c r="B610" s="45">
        <v>745</v>
      </c>
      <c r="C610" s="46">
        <v>1</v>
      </c>
      <c r="D610" s="46">
        <v>6</v>
      </c>
      <c r="E610" s="47" t="s">
        <v>123</v>
      </c>
      <c r="F610" s="48">
        <v>0</v>
      </c>
      <c r="G610" s="49">
        <v>2414130</v>
      </c>
      <c r="H610" s="49">
        <v>2414130</v>
      </c>
    </row>
    <row r="611" spans="1:8" x14ac:dyDescent="0.2">
      <c r="A611" s="44" t="s">
        <v>69</v>
      </c>
      <c r="B611" s="45">
        <v>745</v>
      </c>
      <c r="C611" s="46">
        <v>1</v>
      </c>
      <c r="D611" s="46">
        <v>6</v>
      </c>
      <c r="E611" s="47" t="s">
        <v>122</v>
      </c>
      <c r="F611" s="48">
        <v>0</v>
      </c>
      <c r="G611" s="49">
        <v>244987.43</v>
      </c>
      <c r="H611" s="49">
        <v>244987.43</v>
      </c>
    </row>
    <row r="612" spans="1:8" ht="51" x14ac:dyDescent="0.2">
      <c r="A612" s="44" t="s">
        <v>48</v>
      </c>
      <c r="B612" s="45">
        <v>745</v>
      </c>
      <c r="C612" s="46">
        <v>1</v>
      </c>
      <c r="D612" s="46">
        <v>6</v>
      </c>
      <c r="E612" s="47" t="s">
        <v>122</v>
      </c>
      <c r="F612" s="48" t="s">
        <v>47</v>
      </c>
      <c r="G612" s="49">
        <v>74790.16</v>
      </c>
      <c r="H612" s="49">
        <v>74790.16</v>
      </c>
    </row>
    <row r="613" spans="1:8" ht="25.5" x14ac:dyDescent="0.2">
      <c r="A613" s="44" t="s">
        <v>3</v>
      </c>
      <c r="B613" s="45">
        <v>745</v>
      </c>
      <c r="C613" s="46">
        <v>1</v>
      </c>
      <c r="D613" s="46">
        <v>6</v>
      </c>
      <c r="E613" s="47" t="s">
        <v>122</v>
      </c>
      <c r="F613" s="48" t="s">
        <v>1</v>
      </c>
      <c r="G613" s="49">
        <v>170197.27</v>
      </c>
      <c r="H613" s="49">
        <v>170197.27</v>
      </c>
    </row>
    <row r="614" spans="1:8" ht="25.5" x14ac:dyDescent="0.2">
      <c r="A614" s="44" t="s">
        <v>65</v>
      </c>
      <c r="B614" s="45">
        <v>745</v>
      </c>
      <c r="C614" s="46">
        <v>1</v>
      </c>
      <c r="D614" s="46">
        <v>6</v>
      </c>
      <c r="E614" s="47" t="s">
        <v>121</v>
      </c>
      <c r="F614" s="48">
        <v>0</v>
      </c>
      <c r="G614" s="49">
        <v>2150492.5699999998</v>
      </c>
      <c r="H614" s="49">
        <v>2150492.5699999998</v>
      </c>
    </row>
    <row r="615" spans="1:8" ht="51" x14ac:dyDescent="0.2">
      <c r="A615" s="44" t="s">
        <v>48</v>
      </c>
      <c r="B615" s="45">
        <v>745</v>
      </c>
      <c r="C615" s="46">
        <v>1</v>
      </c>
      <c r="D615" s="46">
        <v>6</v>
      </c>
      <c r="E615" s="47" t="s">
        <v>121</v>
      </c>
      <c r="F615" s="48" t="s">
        <v>47</v>
      </c>
      <c r="G615" s="49">
        <v>2150492.5699999998</v>
      </c>
      <c r="H615" s="49">
        <v>2150492.5699999998</v>
      </c>
    </row>
    <row r="616" spans="1:8" x14ac:dyDescent="0.2">
      <c r="A616" s="44" t="s">
        <v>63</v>
      </c>
      <c r="B616" s="45">
        <v>745</v>
      </c>
      <c r="C616" s="46">
        <v>1</v>
      </c>
      <c r="D616" s="46">
        <v>6</v>
      </c>
      <c r="E616" s="47" t="s">
        <v>120</v>
      </c>
      <c r="F616" s="48">
        <v>0</v>
      </c>
      <c r="G616" s="49">
        <v>18650</v>
      </c>
      <c r="H616" s="49">
        <v>18650</v>
      </c>
    </row>
    <row r="617" spans="1:8" ht="25.5" x14ac:dyDescent="0.2">
      <c r="A617" s="44" t="s">
        <v>3</v>
      </c>
      <c r="B617" s="45">
        <v>745</v>
      </c>
      <c r="C617" s="46">
        <v>1</v>
      </c>
      <c r="D617" s="46">
        <v>6</v>
      </c>
      <c r="E617" s="47" t="s">
        <v>120</v>
      </c>
      <c r="F617" s="48" t="s">
        <v>1</v>
      </c>
      <c r="G617" s="49">
        <v>18650</v>
      </c>
      <c r="H617" s="49">
        <v>18650</v>
      </c>
    </row>
    <row r="618" spans="1:8" ht="25.5" x14ac:dyDescent="0.2">
      <c r="A618" s="44" t="s">
        <v>119</v>
      </c>
      <c r="B618" s="45">
        <v>770</v>
      </c>
      <c r="C618" s="46">
        <v>0</v>
      </c>
      <c r="D618" s="46">
        <v>0</v>
      </c>
      <c r="E618" s="47" t="s">
        <v>0</v>
      </c>
      <c r="F618" s="48">
        <v>0</v>
      </c>
      <c r="G618" s="49">
        <v>36409850</v>
      </c>
      <c r="H618" s="49">
        <v>36409850</v>
      </c>
    </row>
    <row r="619" spans="1:8" x14ac:dyDescent="0.2">
      <c r="A619" s="44" t="s">
        <v>71</v>
      </c>
      <c r="B619" s="45">
        <v>770</v>
      </c>
      <c r="C619" s="46">
        <v>1</v>
      </c>
      <c r="D619" s="46">
        <v>0</v>
      </c>
      <c r="E619" s="47" t="s">
        <v>0</v>
      </c>
      <c r="F619" s="48">
        <v>0</v>
      </c>
      <c r="G619" s="49">
        <v>13022560</v>
      </c>
      <c r="H619" s="49">
        <v>13022560</v>
      </c>
    </row>
    <row r="620" spans="1:8" ht="38.25" x14ac:dyDescent="0.2">
      <c r="A620" s="44" t="s">
        <v>70</v>
      </c>
      <c r="B620" s="45">
        <v>770</v>
      </c>
      <c r="C620" s="46">
        <v>1</v>
      </c>
      <c r="D620" s="46">
        <v>4</v>
      </c>
      <c r="E620" s="47" t="s">
        <v>0</v>
      </c>
      <c r="F620" s="48">
        <v>0</v>
      </c>
      <c r="G620" s="49">
        <v>13022560</v>
      </c>
      <c r="H620" s="49">
        <v>13022560</v>
      </c>
    </row>
    <row r="621" spans="1:8" ht="38.25" x14ac:dyDescent="0.2">
      <c r="A621" s="44" t="s">
        <v>29</v>
      </c>
      <c r="B621" s="45">
        <v>770</v>
      </c>
      <c r="C621" s="46">
        <v>1</v>
      </c>
      <c r="D621" s="46">
        <v>4</v>
      </c>
      <c r="E621" s="47" t="s">
        <v>28</v>
      </c>
      <c r="F621" s="48">
        <v>0</v>
      </c>
      <c r="G621" s="49">
        <v>12892560</v>
      </c>
      <c r="H621" s="49">
        <v>12892560</v>
      </c>
    </row>
    <row r="622" spans="1:8" ht="51" x14ac:dyDescent="0.2">
      <c r="A622" s="44" t="s">
        <v>53</v>
      </c>
      <c r="B622" s="45">
        <v>770</v>
      </c>
      <c r="C622" s="46">
        <v>1</v>
      </c>
      <c r="D622" s="46">
        <v>4</v>
      </c>
      <c r="E622" s="47" t="s">
        <v>52</v>
      </c>
      <c r="F622" s="48">
        <v>0</v>
      </c>
      <c r="G622" s="49">
        <v>12892560</v>
      </c>
      <c r="H622" s="49">
        <v>12892560</v>
      </c>
    </row>
    <row r="623" spans="1:8" x14ac:dyDescent="0.2">
      <c r="A623" s="44" t="s">
        <v>51</v>
      </c>
      <c r="B623" s="45">
        <v>770</v>
      </c>
      <c r="C623" s="46">
        <v>1</v>
      </c>
      <c r="D623" s="46">
        <v>4</v>
      </c>
      <c r="E623" s="47" t="s">
        <v>50</v>
      </c>
      <c r="F623" s="48">
        <v>0</v>
      </c>
      <c r="G623" s="49">
        <v>12892560</v>
      </c>
      <c r="H623" s="49">
        <v>12892560</v>
      </c>
    </row>
    <row r="624" spans="1:8" x14ac:dyDescent="0.2">
      <c r="A624" s="44" t="s">
        <v>69</v>
      </c>
      <c r="B624" s="45">
        <v>770</v>
      </c>
      <c r="C624" s="46">
        <v>1</v>
      </c>
      <c r="D624" s="46">
        <v>4</v>
      </c>
      <c r="E624" s="47" t="s">
        <v>67</v>
      </c>
      <c r="F624" s="48">
        <v>0</v>
      </c>
      <c r="G624" s="49">
        <v>3728043</v>
      </c>
      <c r="H624" s="49">
        <v>3728043</v>
      </c>
    </row>
    <row r="625" spans="1:8" ht="51" x14ac:dyDescent="0.2">
      <c r="A625" s="44" t="s">
        <v>48</v>
      </c>
      <c r="B625" s="45">
        <v>770</v>
      </c>
      <c r="C625" s="46">
        <v>1</v>
      </c>
      <c r="D625" s="46">
        <v>4</v>
      </c>
      <c r="E625" s="47" t="s">
        <v>67</v>
      </c>
      <c r="F625" s="48" t="s">
        <v>47</v>
      </c>
      <c r="G625" s="49">
        <v>207750.38</v>
      </c>
      <c r="H625" s="49">
        <v>207750.38</v>
      </c>
    </row>
    <row r="626" spans="1:8" ht="25.5" x14ac:dyDescent="0.2">
      <c r="A626" s="44" t="s">
        <v>3</v>
      </c>
      <c r="B626" s="45">
        <v>770</v>
      </c>
      <c r="C626" s="46">
        <v>1</v>
      </c>
      <c r="D626" s="46">
        <v>4</v>
      </c>
      <c r="E626" s="47" t="s">
        <v>67</v>
      </c>
      <c r="F626" s="48" t="s">
        <v>1</v>
      </c>
      <c r="G626" s="49">
        <v>1795783.62</v>
      </c>
      <c r="H626" s="49">
        <v>1795783.62</v>
      </c>
    </row>
    <row r="627" spans="1:8" x14ac:dyDescent="0.2">
      <c r="A627" s="44" t="s">
        <v>68</v>
      </c>
      <c r="B627" s="45">
        <v>770</v>
      </c>
      <c r="C627" s="46">
        <v>1</v>
      </c>
      <c r="D627" s="46">
        <v>4</v>
      </c>
      <c r="E627" s="47" t="s">
        <v>67</v>
      </c>
      <c r="F627" s="48" t="s">
        <v>66</v>
      </c>
      <c r="G627" s="49">
        <v>1724509</v>
      </c>
      <c r="H627" s="49">
        <v>1724509</v>
      </c>
    </row>
    <row r="628" spans="1:8" ht="25.5" x14ac:dyDescent="0.2">
      <c r="A628" s="44" t="s">
        <v>65</v>
      </c>
      <c r="B628" s="45">
        <v>770</v>
      </c>
      <c r="C628" s="46">
        <v>1</v>
      </c>
      <c r="D628" s="46">
        <v>4</v>
      </c>
      <c r="E628" s="47" t="s">
        <v>64</v>
      </c>
      <c r="F628" s="48">
        <v>0</v>
      </c>
      <c r="G628" s="49">
        <v>9109517</v>
      </c>
      <c r="H628" s="49">
        <v>9109517</v>
      </c>
    </row>
    <row r="629" spans="1:8" ht="51" x14ac:dyDescent="0.2">
      <c r="A629" s="44" t="s">
        <v>48</v>
      </c>
      <c r="B629" s="45">
        <v>770</v>
      </c>
      <c r="C629" s="46">
        <v>1</v>
      </c>
      <c r="D629" s="46">
        <v>4</v>
      </c>
      <c r="E629" s="47" t="s">
        <v>64</v>
      </c>
      <c r="F629" s="48" t="s">
        <v>47</v>
      </c>
      <c r="G629" s="49">
        <v>9109517</v>
      </c>
      <c r="H629" s="49">
        <v>9109517</v>
      </c>
    </row>
    <row r="630" spans="1:8" x14ac:dyDescent="0.2">
      <c r="A630" s="44" t="s">
        <v>63</v>
      </c>
      <c r="B630" s="45">
        <v>770</v>
      </c>
      <c r="C630" s="46">
        <v>1</v>
      </c>
      <c r="D630" s="46">
        <v>4</v>
      </c>
      <c r="E630" s="47" t="s">
        <v>62</v>
      </c>
      <c r="F630" s="48">
        <v>0</v>
      </c>
      <c r="G630" s="49">
        <v>55000</v>
      </c>
      <c r="H630" s="49">
        <v>55000</v>
      </c>
    </row>
    <row r="631" spans="1:8" ht="25.5" x14ac:dyDescent="0.2">
      <c r="A631" s="44" t="s">
        <v>3</v>
      </c>
      <c r="B631" s="45">
        <v>770</v>
      </c>
      <c r="C631" s="46">
        <v>1</v>
      </c>
      <c r="D631" s="46">
        <v>4</v>
      </c>
      <c r="E631" s="47" t="s">
        <v>62</v>
      </c>
      <c r="F631" s="48" t="s">
        <v>1</v>
      </c>
      <c r="G631" s="49">
        <v>55000</v>
      </c>
      <c r="H631" s="49">
        <v>55000</v>
      </c>
    </row>
    <row r="632" spans="1:8" ht="25.5" x14ac:dyDescent="0.2">
      <c r="A632" s="44" t="s">
        <v>61</v>
      </c>
      <c r="B632" s="45">
        <v>770</v>
      </c>
      <c r="C632" s="46">
        <v>1</v>
      </c>
      <c r="D632" s="46">
        <v>4</v>
      </c>
      <c r="E632" s="47" t="s">
        <v>60</v>
      </c>
      <c r="F632" s="48">
        <v>0</v>
      </c>
      <c r="G632" s="49">
        <v>130000</v>
      </c>
      <c r="H632" s="49">
        <v>130000</v>
      </c>
    </row>
    <row r="633" spans="1:8" ht="63.75" x14ac:dyDescent="0.2">
      <c r="A633" s="44" t="s">
        <v>59</v>
      </c>
      <c r="B633" s="45">
        <v>770</v>
      </c>
      <c r="C633" s="46">
        <v>1</v>
      </c>
      <c r="D633" s="46">
        <v>4</v>
      </c>
      <c r="E633" s="47" t="s">
        <v>58</v>
      </c>
      <c r="F633" s="48">
        <v>0</v>
      </c>
      <c r="G633" s="49">
        <v>130000</v>
      </c>
      <c r="H633" s="49">
        <v>130000</v>
      </c>
    </row>
    <row r="634" spans="1:8" ht="38.25" x14ac:dyDescent="0.2">
      <c r="A634" s="44" t="s">
        <v>57</v>
      </c>
      <c r="B634" s="45">
        <v>770</v>
      </c>
      <c r="C634" s="46">
        <v>1</v>
      </c>
      <c r="D634" s="46">
        <v>4</v>
      </c>
      <c r="E634" s="47" t="s">
        <v>56</v>
      </c>
      <c r="F634" s="48">
        <v>0</v>
      </c>
      <c r="G634" s="49">
        <v>130000</v>
      </c>
      <c r="H634" s="49">
        <v>130000</v>
      </c>
    </row>
    <row r="635" spans="1:8" ht="25.5" x14ac:dyDescent="0.2">
      <c r="A635" s="44" t="s">
        <v>3</v>
      </c>
      <c r="B635" s="45">
        <v>770</v>
      </c>
      <c r="C635" s="46">
        <v>1</v>
      </c>
      <c r="D635" s="46">
        <v>4</v>
      </c>
      <c r="E635" s="47" t="s">
        <v>56</v>
      </c>
      <c r="F635" s="48" t="s">
        <v>1</v>
      </c>
      <c r="G635" s="49">
        <v>130000</v>
      </c>
      <c r="H635" s="49">
        <v>130000</v>
      </c>
    </row>
    <row r="636" spans="1:8" x14ac:dyDescent="0.2">
      <c r="A636" s="44" t="s">
        <v>45</v>
      </c>
      <c r="B636" s="45">
        <v>770</v>
      </c>
      <c r="C636" s="46">
        <v>4</v>
      </c>
      <c r="D636" s="46">
        <v>0</v>
      </c>
      <c r="E636" s="47" t="s">
        <v>0</v>
      </c>
      <c r="F636" s="48">
        <v>0</v>
      </c>
      <c r="G636" s="49">
        <v>6700000</v>
      </c>
      <c r="H636" s="49">
        <v>6700000</v>
      </c>
    </row>
    <row r="637" spans="1:8" x14ac:dyDescent="0.2">
      <c r="A637" s="44" t="s">
        <v>44</v>
      </c>
      <c r="B637" s="45">
        <v>770</v>
      </c>
      <c r="C637" s="46">
        <v>4</v>
      </c>
      <c r="D637" s="46">
        <v>9</v>
      </c>
      <c r="E637" s="47" t="s">
        <v>0</v>
      </c>
      <c r="F637" s="48">
        <v>0</v>
      </c>
      <c r="G637" s="49">
        <v>6700000</v>
      </c>
      <c r="H637" s="49">
        <v>6700000</v>
      </c>
    </row>
    <row r="638" spans="1:8" ht="38.25" x14ac:dyDescent="0.2">
      <c r="A638" s="44" t="s">
        <v>43</v>
      </c>
      <c r="B638" s="45">
        <v>770</v>
      </c>
      <c r="C638" s="46">
        <v>4</v>
      </c>
      <c r="D638" s="46">
        <v>9</v>
      </c>
      <c r="E638" s="47" t="s">
        <v>42</v>
      </c>
      <c r="F638" s="48">
        <v>0</v>
      </c>
      <c r="G638" s="49">
        <v>6700000</v>
      </c>
      <c r="H638" s="49">
        <v>6700000</v>
      </c>
    </row>
    <row r="639" spans="1:8" ht="25.5" x14ac:dyDescent="0.2">
      <c r="A639" s="44" t="s">
        <v>41</v>
      </c>
      <c r="B639" s="45">
        <v>770</v>
      </c>
      <c r="C639" s="46">
        <v>4</v>
      </c>
      <c r="D639" s="46">
        <v>9</v>
      </c>
      <c r="E639" s="47" t="s">
        <v>40</v>
      </c>
      <c r="F639" s="48">
        <v>0</v>
      </c>
      <c r="G639" s="49">
        <v>6700000</v>
      </c>
      <c r="H639" s="49">
        <v>6700000</v>
      </c>
    </row>
    <row r="640" spans="1:8" ht="38.25" x14ac:dyDescent="0.2">
      <c r="A640" s="44" t="s">
        <v>39</v>
      </c>
      <c r="B640" s="45">
        <v>770</v>
      </c>
      <c r="C640" s="46">
        <v>4</v>
      </c>
      <c r="D640" s="46">
        <v>9</v>
      </c>
      <c r="E640" s="47" t="s">
        <v>38</v>
      </c>
      <c r="F640" s="48">
        <v>0</v>
      </c>
      <c r="G640" s="49">
        <v>5590746</v>
      </c>
      <c r="H640" s="49">
        <v>5590746</v>
      </c>
    </row>
    <row r="641" spans="1:8" ht="25.5" x14ac:dyDescent="0.2">
      <c r="A641" s="44" t="s">
        <v>37</v>
      </c>
      <c r="B641" s="45">
        <v>770</v>
      </c>
      <c r="C641" s="46">
        <v>4</v>
      </c>
      <c r="D641" s="46">
        <v>9</v>
      </c>
      <c r="E641" s="47" t="s">
        <v>36</v>
      </c>
      <c r="F641" s="48">
        <v>0</v>
      </c>
      <c r="G641" s="49">
        <v>5590746</v>
      </c>
      <c r="H641" s="49">
        <v>5590746</v>
      </c>
    </row>
    <row r="642" spans="1:8" ht="25.5" x14ac:dyDescent="0.2">
      <c r="A642" s="44" t="s">
        <v>3</v>
      </c>
      <c r="B642" s="45">
        <v>770</v>
      </c>
      <c r="C642" s="46">
        <v>4</v>
      </c>
      <c r="D642" s="46">
        <v>9</v>
      </c>
      <c r="E642" s="47" t="s">
        <v>36</v>
      </c>
      <c r="F642" s="48" t="s">
        <v>1</v>
      </c>
      <c r="G642" s="49">
        <v>5590746</v>
      </c>
      <c r="H642" s="49">
        <v>5590746</v>
      </c>
    </row>
    <row r="643" spans="1:8" x14ac:dyDescent="0.2">
      <c r="A643" s="44" t="s">
        <v>81</v>
      </c>
      <c r="B643" s="45">
        <v>770</v>
      </c>
      <c r="C643" s="46">
        <v>4</v>
      </c>
      <c r="D643" s="46">
        <v>9</v>
      </c>
      <c r="E643" s="47" t="s">
        <v>80</v>
      </c>
      <c r="F643" s="48">
        <v>0</v>
      </c>
      <c r="G643" s="49">
        <v>300000</v>
      </c>
      <c r="H643" s="49">
        <v>300000</v>
      </c>
    </row>
    <row r="644" spans="1:8" ht="38.25" x14ac:dyDescent="0.2">
      <c r="A644" s="44" t="s">
        <v>79</v>
      </c>
      <c r="B644" s="45">
        <v>770</v>
      </c>
      <c r="C644" s="46">
        <v>4</v>
      </c>
      <c r="D644" s="46">
        <v>9</v>
      </c>
      <c r="E644" s="47" t="s">
        <v>78</v>
      </c>
      <c r="F644" s="48">
        <v>0</v>
      </c>
      <c r="G644" s="49">
        <v>300000</v>
      </c>
      <c r="H644" s="49">
        <v>300000</v>
      </c>
    </row>
    <row r="645" spans="1:8" ht="25.5" x14ac:dyDescent="0.2">
      <c r="A645" s="44" t="s">
        <v>3</v>
      </c>
      <c r="B645" s="45">
        <v>770</v>
      </c>
      <c r="C645" s="46">
        <v>4</v>
      </c>
      <c r="D645" s="46">
        <v>9</v>
      </c>
      <c r="E645" s="47" t="s">
        <v>78</v>
      </c>
      <c r="F645" s="48" t="s">
        <v>1</v>
      </c>
      <c r="G645" s="49">
        <v>300000</v>
      </c>
      <c r="H645" s="49">
        <v>300000</v>
      </c>
    </row>
    <row r="646" spans="1:8" ht="25.5" x14ac:dyDescent="0.2">
      <c r="A646" s="44" t="s">
        <v>35</v>
      </c>
      <c r="B646" s="45">
        <v>770</v>
      </c>
      <c r="C646" s="46">
        <v>4</v>
      </c>
      <c r="D646" s="46">
        <v>9</v>
      </c>
      <c r="E646" s="47" t="s">
        <v>34</v>
      </c>
      <c r="F646" s="48">
        <v>0</v>
      </c>
      <c r="G646" s="49">
        <v>809254</v>
      </c>
      <c r="H646" s="49">
        <v>809254</v>
      </c>
    </row>
    <row r="647" spans="1:8" ht="25.5" x14ac:dyDescent="0.2">
      <c r="A647" s="44" t="s">
        <v>33</v>
      </c>
      <c r="B647" s="45">
        <v>770</v>
      </c>
      <c r="C647" s="46">
        <v>4</v>
      </c>
      <c r="D647" s="46">
        <v>9</v>
      </c>
      <c r="E647" s="47" t="s">
        <v>32</v>
      </c>
      <c r="F647" s="48">
        <v>0</v>
      </c>
      <c r="G647" s="49">
        <v>300000</v>
      </c>
      <c r="H647" s="49">
        <v>300000</v>
      </c>
    </row>
    <row r="648" spans="1:8" ht="25.5" x14ac:dyDescent="0.2">
      <c r="A648" s="44" t="s">
        <v>3</v>
      </c>
      <c r="B648" s="45">
        <v>770</v>
      </c>
      <c r="C648" s="46">
        <v>4</v>
      </c>
      <c r="D648" s="46">
        <v>9</v>
      </c>
      <c r="E648" s="47" t="s">
        <v>32</v>
      </c>
      <c r="F648" s="48" t="s">
        <v>1</v>
      </c>
      <c r="G648" s="49">
        <v>300000</v>
      </c>
      <c r="H648" s="49">
        <v>300000</v>
      </c>
    </row>
    <row r="649" spans="1:8" ht="38.25" x14ac:dyDescent="0.2">
      <c r="A649" s="44" t="s">
        <v>77</v>
      </c>
      <c r="B649" s="45">
        <v>770</v>
      </c>
      <c r="C649" s="46">
        <v>4</v>
      </c>
      <c r="D649" s="46">
        <v>9</v>
      </c>
      <c r="E649" s="47" t="s">
        <v>76</v>
      </c>
      <c r="F649" s="48">
        <v>0</v>
      </c>
      <c r="G649" s="49">
        <v>509254</v>
      </c>
      <c r="H649" s="49">
        <v>509254</v>
      </c>
    </row>
    <row r="650" spans="1:8" ht="25.5" x14ac:dyDescent="0.2">
      <c r="A650" s="44" t="s">
        <v>3</v>
      </c>
      <c r="B650" s="45">
        <v>770</v>
      </c>
      <c r="C650" s="46">
        <v>4</v>
      </c>
      <c r="D650" s="46">
        <v>9</v>
      </c>
      <c r="E650" s="47" t="s">
        <v>76</v>
      </c>
      <c r="F650" s="48" t="s">
        <v>1</v>
      </c>
      <c r="G650" s="49">
        <v>509254</v>
      </c>
      <c r="H650" s="49">
        <v>509254</v>
      </c>
    </row>
    <row r="651" spans="1:8" x14ac:dyDescent="0.2">
      <c r="A651" s="44" t="s">
        <v>31</v>
      </c>
      <c r="B651" s="45">
        <v>770</v>
      </c>
      <c r="C651" s="46">
        <v>5</v>
      </c>
      <c r="D651" s="46">
        <v>0</v>
      </c>
      <c r="E651" s="47" t="s">
        <v>0</v>
      </c>
      <c r="F651" s="48">
        <v>0</v>
      </c>
      <c r="G651" s="49">
        <v>16687290</v>
      </c>
      <c r="H651" s="49">
        <v>16687290</v>
      </c>
    </row>
    <row r="652" spans="1:8" x14ac:dyDescent="0.2">
      <c r="A652" s="44" t="s">
        <v>30</v>
      </c>
      <c r="B652" s="45">
        <v>770</v>
      </c>
      <c r="C652" s="46">
        <v>5</v>
      </c>
      <c r="D652" s="46">
        <v>3</v>
      </c>
      <c r="E652" s="47" t="s">
        <v>0</v>
      </c>
      <c r="F652" s="48">
        <v>0</v>
      </c>
      <c r="G652" s="49">
        <v>16687290</v>
      </c>
      <c r="H652" s="49">
        <v>16687290</v>
      </c>
    </row>
    <row r="653" spans="1:8" ht="25.5" x14ac:dyDescent="0.2">
      <c r="A653" s="44" t="s">
        <v>112</v>
      </c>
      <c r="B653" s="45">
        <v>770</v>
      </c>
      <c r="C653" s="46">
        <v>5</v>
      </c>
      <c r="D653" s="46">
        <v>3</v>
      </c>
      <c r="E653" s="47" t="s">
        <v>111</v>
      </c>
      <c r="F653" s="48">
        <v>0</v>
      </c>
      <c r="G653" s="49">
        <v>332000</v>
      </c>
      <c r="H653" s="49">
        <v>332000</v>
      </c>
    </row>
    <row r="654" spans="1:8" ht="25.5" x14ac:dyDescent="0.2">
      <c r="A654" s="44" t="s">
        <v>110</v>
      </c>
      <c r="B654" s="45">
        <v>770</v>
      </c>
      <c r="C654" s="46">
        <v>5</v>
      </c>
      <c r="D654" s="46">
        <v>3</v>
      </c>
      <c r="E654" s="47" t="s">
        <v>109</v>
      </c>
      <c r="F654" s="48">
        <v>0</v>
      </c>
      <c r="G654" s="49">
        <v>332000</v>
      </c>
      <c r="H654" s="49">
        <v>332000</v>
      </c>
    </row>
    <row r="655" spans="1:8" ht="25.5" x14ac:dyDescent="0.2">
      <c r="A655" s="44" t="s">
        <v>108</v>
      </c>
      <c r="B655" s="45">
        <v>770</v>
      </c>
      <c r="C655" s="46">
        <v>5</v>
      </c>
      <c r="D655" s="46">
        <v>3</v>
      </c>
      <c r="E655" s="47" t="s">
        <v>107</v>
      </c>
      <c r="F655" s="48">
        <v>0</v>
      </c>
      <c r="G655" s="49">
        <v>332000</v>
      </c>
      <c r="H655" s="49">
        <v>332000</v>
      </c>
    </row>
    <row r="656" spans="1:8" x14ac:dyDescent="0.2">
      <c r="A656" s="44" t="s">
        <v>106</v>
      </c>
      <c r="B656" s="45">
        <v>770</v>
      </c>
      <c r="C656" s="46">
        <v>5</v>
      </c>
      <c r="D656" s="46">
        <v>3</v>
      </c>
      <c r="E656" s="47" t="s">
        <v>105</v>
      </c>
      <c r="F656" s="48">
        <v>0</v>
      </c>
      <c r="G656" s="49">
        <v>332000</v>
      </c>
      <c r="H656" s="49">
        <v>332000</v>
      </c>
    </row>
    <row r="657" spans="1:8" ht="25.5" x14ac:dyDescent="0.2">
      <c r="A657" s="44" t="s">
        <v>3</v>
      </c>
      <c r="B657" s="45">
        <v>770</v>
      </c>
      <c r="C657" s="46">
        <v>5</v>
      </c>
      <c r="D657" s="46">
        <v>3</v>
      </c>
      <c r="E657" s="47" t="s">
        <v>105</v>
      </c>
      <c r="F657" s="48" t="s">
        <v>1</v>
      </c>
      <c r="G657" s="49">
        <v>332000</v>
      </c>
      <c r="H657" s="49">
        <v>332000</v>
      </c>
    </row>
    <row r="658" spans="1:8" ht="38.25" x14ac:dyDescent="0.2">
      <c r="A658" s="44" t="s">
        <v>29</v>
      </c>
      <c r="B658" s="45">
        <v>770</v>
      </c>
      <c r="C658" s="46">
        <v>5</v>
      </c>
      <c r="D658" s="46">
        <v>3</v>
      </c>
      <c r="E658" s="47" t="s">
        <v>28</v>
      </c>
      <c r="F658" s="48">
        <v>0</v>
      </c>
      <c r="G658" s="49">
        <f>16355290-24713.29</f>
        <v>16330576.710000001</v>
      </c>
      <c r="H658" s="49">
        <v>16355290</v>
      </c>
    </row>
    <row r="659" spans="1:8" ht="25.5" x14ac:dyDescent="0.2">
      <c r="A659" s="44" t="s">
        <v>27</v>
      </c>
      <c r="B659" s="45">
        <v>770</v>
      </c>
      <c r="C659" s="46">
        <v>5</v>
      </c>
      <c r="D659" s="46">
        <v>3</v>
      </c>
      <c r="E659" s="47" t="s">
        <v>26</v>
      </c>
      <c r="F659" s="48">
        <v>0</v>
      </c>
      <c r="G659" s="49">
        <f>9657163.63-24713.29</f>
        <v>9632450.3400000017</v>
      </c>
      <c r="H659" s="49">
        <v>9657163.6300000008</v>
      </c>
    </row>
    <row r="660" spans="1:8" ht="25.5" x14ac:dyDescent="0.2">
      <c r="A660" s="44" t="s">
        <v>20</v>
      </c>
      <c r="B660" s="45">
        <v>770</v>
      </c>
      <c r="C660" s="46">
        <v>5</v>
      </c>
      <c r="D660" s="46">
        <v>3</v>
      </c>
      <c r="E660" s="47" t="s">
        <v>19</v>
      </c>
      <c r="F660" s="48">
        <v>0</v>
      </c>
      <c r="G660" s="49">
        <f>9657163.63-24713.29</f>
        <v>9632450.3400000017</v>
      </c>
      <c r="H660" s="49">
        <v>9657163.6300000008</v>
      </c>
    </row>
    <row r="661" spans="1:8" x14ac:dyDescent="0.2">
      <c r="A661" s="44" t="s">
        <v>18</v>
      </c>
      <c r="B661" s="45">
        <v>770</v>
      </c>
      <c r="C661" s="46">
        <v>5</v>
      </c>
      <c r="D661" s="46">
        <v>3</v>
      </c>
      <c r="E661" s="47" t="s">
        <v>17</v>
      </c>
      <c r="F661" s="48">
        <v>0</v>
      </c>
      <c r="G661" s="49">
        <v>7720000</v>
      </c>
      <c r="H661" s="49">
        <v>7720000</v>
      </c>
    </row>
    <row r="662" spans="1:8" ht="25.5" x14ac:dyDescent="0.2">
      <c r="A662" s="44" t="s">
        <v>3</v>
      </c>
      <c r="B662" s="45">
        <v>770</v>
      </c>
      <c r="C662" s="46">
        <v>5</v>
      </c>
      <c r="D662" s="46">
        <v>3</v>
      </c>
      <c r="E662" s="47" t="s">
        <v>17</v>
      </c>
      <c r="F662" s="48" t="s">
        <v>1</v>
      </c>
      <c r="G662" s="49">
        <v>7720000</v>
      </c>
      <c r="H662" s="49">
        <v>7720000</v>
      </c>
    </row>
    <row r="663" spans="1:8" x14ac:dyDescent="0.2">
      <c r="A663" s="44" t="s">
        <v>16</v>
      </c>
      <c r="B663" s="45">
        <v>770</v>
      </c>
      <c r="C663" s="46">
        <v>5</v>
      </c>
      <c r="D663" s="46">
        <v>3</v>
      </c>
      <c r="E663" s="47" t="s">
        <v>15</v>
      </c>
      <c r="F663" s="48">
        <v>0</v>
      </c>
      <c r="G663" s="49">
        <v>1000000</v>
      </c>
      <c r="H663" s="49">
        <v>1000000</v>
      </c>
    </row>
    <row r="664" spans="1:8" ht="25.5" x14ac:dyDescent="0.2">
      <c r="A664" s="44" t="s">
        <v>3</v>
      </c>
      <c r="B664" s="45">
        <v>770</v>
      </c>
      <c r="C664" s="46">
        <v>5</v>
      </c>
      <c r="D664" s="46">
        <v>3</v>
      </c>
      <c r="E664" s="47" t="s">
        <v>15</v>
      </c>
      <c r="F664" s="48" t="s">
        <v>1</v>
      </c>
      <c r="G664" s="49">
        <v>1000000</v>
      </c>
      <c r="H664" s="49">
        <v>1000000</v>
      </c>
    </row>
    <row r="665" spans="1:8" x14ac:dyDescent="0.2">
      <c r="A665" s="44" t="s">
        <v>14</v>
      </c>
      <c r="B665" s="45">
        <v>770</v>
      </c>
      <c r="C665" s="46">
        <v>5</v>
      </c>
      <c r="D665" s="46">
        <v>3</v>
      </c>
      <c r="E665" s="47" t="s">
        <v>13</v>
      </c>
      <c r="F665" s="48">
        <v>0</v>
      </c>
      <c r="G665" s="49">
        <f>937163.63-24713.29</f>
        <v>912450.34</v>
      </c>
      <c r="H665" s="49">
        <v>937163.63</v>
      </c>
    </row>
    <row r="666" spans="1:8" ht="25.5" x14ac:dyDescent="0.2">
      <c r="A666" s="44" t="s">
        <v>3</v>
      </c>
      <c r="B666" s="45">
        <v>770</v>
      </c>
      <c r="C666" s="46">
        <v>5</v>
      </c>
      <c r="D666" s="46">
        <v>3</v>
      </c>
      <c r="E666" s="47" t="s">
        <v>13</v>
      </c>
      <c r="F666" s="48" t="s">
        <v>1</v>
      </c>
      <c r="G666" s="49">
        <f>937163.63-24713.29</f>
        <v>912450.34</v>
      </c>
      <c r="H666" s="49">
        <v>937163.63</v>
      </c>
    </row>
    <row r="667" spans="1:8" x14ac:dyDescent="0.2">
      <c r="A667" s="44" t="s">
        <v>12</v>
      </c>
      <c r="B667" s="45">
        <v>770</v>
      </c>
      <c r="C667" s="46">
        <v>5</v>
      </c>
      <c r="D667" s="46">
        <v>3</v>
      </c>
      <c r="E667" s="47" t="s">
        <v>11</v>
      </c>
      <c r="F667" s="48">
        <v>0</v>
      </c>
      <c r="G667" s="49">
        <v>6698126.3700000001</v>
      </c>
      <c r="H667" s="49">
        <v>6698126.3700000001</v>
      </c>
    </row>
    <row r="668" spans="1:8" ht="25.5" x14ac:dyDescent="0.2">
      <c r="A668" s="44" t="s">
        <v>10</v>
      </c>
      <c r="B668" s="45">
        <v>770</v>
      </c>
      <c r="C668" s="46">
        <v>5</v>
      </c>
      <c r="D668" s="46">
        <v>3</v>
      </c>
      <c r="E668" s="47" t="s">
        <v>9</v>
      </c>
      <c r="F668" s="48">
        <v>0</v>
      </c>
      <c r="G668" s="49">
        <v>137023.51</v>
      </c>
      <c r="H668" s="49">
        <v>137023.51</v>
      </c>
    </row>
    <row r="669" spans="1:8" ht="25.5" x14ac:dyDescent="0.2">
      <c r="A669" s="44" t="s">
        <v>8</v>
      </c>
      <c r="B669" s="45">
        <v>770</v>
      </c>
      <c r="C669" s="46">
        <v>5</v>
      </c>
      <c r="D669" s="46">
        <v>3</v>
      </c>
      <c r="E669" s="47" t="s">
        <v>7</v>
      </c>
      <c r="F669" s="48">
        <v>0</v>
      </c>
      <c r="G669" s="49">
        <v>137023.51</v>
      </c>
      <c r="H669" s="49">
        <v>137023.51</v>
      </c>
    </row>
    <row r="670" spans="1:8" ht="25.5" x14ac:dyDescent="0.2">
      <c r="A670" s="44" t="s">
        <v>3</v>
      </c>
      <c r="B670" s="45">
        <v>770</v>
      </c>
      <c r="C670" s="46">
        <v>5</v>
      </c>
      <c r="D670" s="46">
        <v>3</v>
      </c>
      <c r="E670" s="47" t="s">
        <v>7</v>
      </c>
      <c r="F670" s="48" t="s">
        <v>1</v>
      </c>
      <c r="G670" s="49">
        <v>137023.51</v>
      </c>
      <c r="H670" s="49">
        <v>137023.51</v>
      </c>
    </row>
    <row r="671" spans="1:8" ht="25.5" x14ac:dyDescent="0.2">
      <c r="A671" s="66" t="s">
        <v>6</v>
      </c>
      <c r="B671" s="61">
        <v>770</v>
      </c>
      <c r="C671" s="62">
        <v>5</v>
      </c>
      <c r="D671" s="62">
        <v>3</v>
      </c>
      <c r="E671" s="63" t="s">
        <v>5</v>
      </c>
      <c r="F671" s="64">
        <v>0</v>
      </c>
      <c r="G671" s="65">
        <v>6561102.8600000003</v>
      </c>
      <c r="H671" s="65">
        <v>6561102.8600000003</v>
      </c>
    </row>
    <row r="672" spans="1:8" x14ac:dyDescent="0.2">
      <c r="A672" s="66" t="s">
        <v>4</v>
      </c>
      <c r="B672" s="61">
        <v>770</v>
      </c>
      <c r="C672" s="62">
        <v>5</v>
      </c>
      <c r="D672" s="62">
        <v>3</v>
      </c>
      <c r="E672" s="63" t="s">
        <v>2</v>
      </c>
      <c r="F672" s="64">
        <v>0</v>
      </c>
      <c r="G672" s="65">
        <v>6561102.8600000003</v>
      </c>
      <c r="H672" s="65">
        <v>6561102.8600000003</v>
      </c>
    </row>
    <row r="673" spans="1:8" ht="25.5" x14ac:dyDescent="0.2">
      <c r="A673" s="66" t="s">
        <v>3</v>
      </c>
      <c r="B673" s="61">
        <v>770</v>
      </c>
      <c r="C673" s="62">
        <v>5</v>
      </c>
      <c r="D673" s="62">
        <v>3</v>
      </c>
      <c r="E673" s="63" t="s">
        <v>2</v>
      </c>
      <c r="F673" s="64" t="s">
        <v>1</v>
      </c>
      <c r="G673" s="65">
        <v>6561102.8600000003</v>
      </c>
      <c r="H673" s="65">
        <v>6561102.8600000003</v>
      </c>
    </row>
    <row r="674" spans="1:8" ht="25.5" x14ac:dyDescent="0.2">
      <c r="A674" s="66" t="s">
        <v>683</v>
      </c>
      <c r="B674" s="61">
        <v>770</v>
      </c>
      <c r="C674" s="62">
        <v>5</v>
      </c>
      <c r="D674" s="62">
        <v>3</v>
      </c>
      <c r="E674" s="63" t="s">
        <v>684</v>
      </c>
      <c r="F674" s="64"/>
      <c r="G674" s="65">
        <v>24713.29</v>
      </c>
      <c r="H674" s="65">
        <v>24713.29</v>
      </c>
    </row>
    <row r="675" spans="1:8" ht="25.5" x14ac:dyDescent="0.2">
      <c r="A675" s="66" t="s">
        <v>685</v>
      </c>
      <c r="B675" s="61">
        <v>770</v>
      </c>
      <c r="C675" s="62">
        <v>5</v>
      </c>
      <c r="D675" s="62">
        <v>3</v>
      </c>
      <c r="E675" s="63" t="s">
        <v>686</v>
      </c>
      <c r="F675" s="64"/>
      <c r="G675" s="65">
        <v>24713.29</v>
      </c>
      <c r="H675" s="65">
        <v>24713.29</v>
      </c>
    </row>
    <row r="676" spans="1:8" ht="25.5" x14ac:dyDescent="0.2">
      <c r="A676" s="66" t="s">
        <v>702</v>
      </c>
      <c r="B676" s="61">
        <v>770</v>
      </c>
      <c r="C676" s="62">
        <v>5</v>
      </c>
      <c r="D676" s="62">
        <v>3</v>
      </c>
      <c r="E676" s="63" t="s">
        <v>703</v>
      </c>
      <c r="F676" s="64">
        <v>0</v>
      </c>
      <c r="G676" s="65">
        <v>24713.29</v>
      </c>
      <c r="H676" s="65">
        <v>24713.29</v>
      </c>
    </row>
    <row r="677" spans="1:8" x14ac:dyDescent="0.2">
      <c r="A677" s="66" t="s">
        <v>704</v>
      </c>
      <c r="B677" s="61">
        <v>770</v>
      </c>
      <c r="C677" s="62">
        <v>5</v>
      </c>
      <c r="D677" s="62">
        <v>3</v>
      </c>
      <c r="E677" s="63" t="s">
        <v>705</v>
      </c>
      <c r="F677" s="64">
        <v>0</v>
      </c>
      <c r="G677" s="65">
        <v>24713.29</v>
      </c>
      <c r="H677" s="65">
        <v>24713.29</v>
      </c>
    </row>
    <row r="678" spans="1:8" ht="25.5" x14ac:dyDescent="0.2">
      <c r="A678" s="66" t="s">
        <v>3</v>
      </c>
      <c r="B678" s="61">
        <v>770</v>
      </c>
      <c r="C678" s="62">
        <v>5</v>
      </c>
      <c r="D678" s="62">
        <v>3</v>
      </c>
      <c r="E678" s="63" t="s">
        <v>705</v>
      </c>
      <c r="F678" s="64" t="s">
        <v>1</v>
      </c>
      <c r="G678" s="65">
        <v>24713.29</v>
      </c>
      <c r="H678" s="65">
        <v>24713.29</v>
      </c>
    </row>
    <row r="679" spans="1:8" ht="25.5" x14ac:dyDescent="0.2">
      <c r="A679" s="66" t="s">
        <v>96</v>
      </c>
      <c r="B679" s="61">
        <v>771</v>
      </c>
      <c r="C679" s="62">
        <v>0</v>
      </c>
      <c r="D679" s="62">
        <v>0</v>
      </c>
      <c r="E679" s="63" t="s">
        <v>0</v>
      </c>
      <c r="F679" s="64">
        <v>0</v>
      </c>
      <c r="G679" s="65">
        <v>5786039.5599999996</v>
      </c>
      <c r="H679" s="65">
        <v>5790053.2000000002</v>
      </c>
    </row>
    <row r="680" spans="1:8" x14ac:dyDescent="0.2">
      <c r="A680" s="44" t="s">
        <v>71</v>
      </c>
      <c r="B680" s="45">
        <v>771</v>
      </c>
      <c r="C680" s="46">
        <v>1</v>
      </c>
      <c r="D680" s="46">
        <v>0</v>
      </c>
      <c r="E680" s="47" t="s">
        <v>0</v>
      </c>
      <c r="F680" s="48">
        <v>0</v>
      </c>
      <c r="G680" s="49">
        <v>2823400</v>
      </c>
      <c r="H680" s="49">
        <v>2823400</v>
      </c>
    </row>
    <row r="681" spans="1:8" ht="38.25" x14ac:dyDescent="0.2">
      <c r="A681" s="44" t="s">
        <v>70</v>
      </c>
      <c r="B681" s="45">
        <v>771</v>
      </c>
      <c r="C681" s="46">
        <v>1</v>
      </c>
      <c r="D681" s="46">
        <v>4</v>
      </c>
      <c r="E681" s="47" t="s">
        <v>0</v>
      </c>
      <c r="F681" s="48">
        <v>0</v>
      </c>
      <c r="G681" s="49">
        <v>2823400</v>
      </c>
      <c r="H681" s="49">
        <v>2823400</v>
      </c>
    </row>
    <row r="682" spans="1:8" ht="38.25" x14ac:dyDescent="0.2">
      <c r="A682" s="44" t="s">
        <v>29</v>
      </c>
      <c r="B682" s="45">
        <v>771</v>
      </c>
      <c r="C682" s="46">
        <v>1</v>
      </c>
      <c r="D682" s="46">
        <v>4</v>
      </c>
      <c r="E682" s="47" t="s">
        <v>28</v>
      </c>
      <c r="F682" s="48">
        <v>0</v>
      </c>
      <c r="G682" s="49">
        <v>2803400</v>
      </c>
      <c r="H682" s="49">
        <v>2803400</v>
      </c>
    </row>
    <row r="683" spans="1:8" ht="51" x14ac:dyDescent="0.2">
      <c r="A683" s="44" t="s">
        <v>53</v>
      </c>
      <c r="B683" s="45">
        <v>771</v>
      </c>
      <c r="C683" s="46">
        <v>1</v>
      </c>
      <c r="D683" s="46">
        <v>4</v>
      </c>
      <c r="E683" s="47" t="s">
        <v>52</v>
      </c>
      <c r="F683" s="48">
        <v>0</v>
      </c>
      <c r="G683" s="49">
        <v>2803400</v>
      </c>
      <c r="H683" s="49">
        <v>2803400</v>
      </c>
    </row>
    <row r="684" spans="1:8" x14ac:dyDescent="0.2">
      <c r="A684" s="44" t="s">
        <v>51</v>
      </c>
      <c r="B684" s="45">
        <v>771</v>
      </c>
      <c r="C684" s="46">
        <v>1</v>
      </c>
      <c r="D684" s="46">
        <v>4</v>
      </c>
      <c r="E684" s="47" t="s">
        <v>50</v>
      </c>
      <c r="F684" s="48">
        <v>0</v>
      </c>
      <c r="G684" s="49">
        <v>2803400</v>
      </c>
      <c r="H684" s="49">
        <v>2803400</v>
      </c>
    </row>
    <row r="685" spans="1:8" x14ac:dyDescent="0.2">
      <c r="A685" s="44" t="s">
        <v>69</v>
      </c>
      <c r="B685" s="45">
        <v>771</v>
      </c>
      <c r="C685" s="46">
        <v>1</v>
      </c>
      <c r="D685" s="46">
        <v>4</v>
      </c>
      <c r="E685" s="47" t="s">
        <v>67</v>
      </c>
      <c r="F685" s="48">
        <v>0</v>
      </c>
      <c r="G685" s="49">
        <v>428610</v>
      </c>
      <c r="H685" s="49">
        <v>428610</v>
      </c>
    </row>
    <row r="686" spans="1:8" ht="51" x14ac:dyDescent="0.2">
      <c r="A686" s="44" t="s">
        <v>48</v>
      </c>
      <c r="B686" s="45">
        <v>771</v>
      </c>
      <c r="C686" s="46">
        <v>1</v>
      </c>
      <c r="D686" s="46">
        <v>4</v>
      </c>
      <c r="E686" s="47" t="s">
        <v>67</v>
      </c>
      <c r="F686" s="48" t="s">
        <v>47</v>
      </c>
      <c r="G686" s="49">
        <v>77560</v>
      </c>
      <c r="H686" s="49">
        <v>77560</v>
      </c>
    </row>
    <row r="687" spans="1:8" ht="25.5" x14ac:dyDescent="0.2">
      <c r="A687" s="44" t="s">
        <v>3</v>
      </c>
      <c r="B687" s="45">
        <v>771</v>
      </c>
      <c r="C687" s="46">
        <v>1</v>
      </c>
      <c r="D687" s="46">
        <v>4</v>
      </c>
      <c r="E687" s="47" t="s">
        <v>67</v>
      </c>
      <c r="F687" s="48" t="s">
        <v>1</v>
      </c>
      <c r="G687" s="49">
        <v>271890</v>
      </c>
      <c r="H687" s="49">
        <v>271890</v>
      </c>
    </row>
    <row r="688" spans="1:8" x14ac:dyDescent="0.2">
      <c r="A688" s="44" t="s">
        <v>68</v>
      </c>
      <c r="B688" s="45">
        <v>771</v>
      </c>
      <c r="C688" s="46">
        <v>1</v>
      </c>
      <c r="D688" s="46">
        <v>4</v>
      </c>
      <c r="E688" s="47" t="s">
        <v>67</v>
      </c>
      <c r="F688" s="48" t="s">
        <v>66</v>
      </c>
      <c r="G688" s="49">
        <v>79160</v>
      </c>
      <c r="H688" s="49">
        <v>79160</v>
      </c>
    </row>
    <row r="689" spans="1:8" ht="25.5" x14ac:dyDescent="0.2">
      <c r="A689" s="44" t="s">
        <v>65</v>
      </c>
      <c r="B689" s="45">
        <v>771</v>
      </c>
      <c r="C689" s="46">
        <v>1</v>
      </c>
      <c r="D689" s="46">
        <v>4</v>
      </c>
      <c r="E689" s="47" t="s">
        <v>64</v>
      </c>
      <c r="F689" s="48">
        <v>0</v>
      </c>
      <c r="G689" s="49">
        <v>2354790</v>
      </c>
      <c r="H689" s="49">
        <v>2354790</v>
      </c>
    </row>
    <row r="690" spans="1:8" ht="51" x14ac:dyDescent="0.2">
      <c r="A690" s="44" t="s">
        <v>48</v>
      </c>
      <c r="B690" s="45">
        <v>771</v>
      </c>
      <c r="C690" s="46">
        <v>1</v>
      </c>
      <c r="D690" s="46">
        <v>4</v>
      </c>
      <c r="E690" s="47" t="s">
        <v>64</v>
      </c>
      <c r="F690" s="48" t="s">
        <v>47</v>
      </c>
      <c r="G690" s="49">
        <v>2354790</v>
      </c>
      <c r="H690" s="49">
        <v>2354790</v>
      </c>
    </row>
    <row r="691" spans="1:8" x14ac:dyDescent="0.2">
      <c r="A691" s="44" t="s">
        <v>63</v>
      </c>
      <c r="B691" s="45">
        <v>771</v>
      </c>
      <c r="C691" s="46">
        <v>1</v>
      </c>
      <c r="D691" s="46">
        <v>4</v>
      </c>
      <c r="E691" s="47" t="s">
        <v>62</v>
      </c>
      <c r="F691" s="48">
        <v>0</v>
      </c>
      <c r="G691" s="49">
        <v>20000</v>
      </c>
      <c r="H691" s="49">
        <v>20000</v>
      </c>
    </row>
    <row r="692" spans="1:8" ht="25.5" x14ac:dyDescent="0.2">
      <c r="A692" s="44" t="s">
        <v>3</v>
      </c>
      <c r="B692" s="45">
        <v>771</v>
      </c>
      <c r="C692" s="46">
        <v>1</v>
      </c>
      <c r="D692" s="46">
        <v>4</v>
      </c>
      <c r="E692" s="47" t="s">
        <v>62</v>
      </c>
      <c r="F692" s="48" t="s">
        <v>1</v>
      </c>
      <c r="G692" s="49">
        <v>20000</v>
      </c>
      <c r="H692" s="49">
        <v>20000</v>
      </c>
    </row>
    <row r="693" spans="1:8" ht="25.5" x14ac:dyDescent="0.2">
      <c r="A693" s="44" t="s">
        <v>61</v>
      </c>
      <c r="B693" s="45">
        <v>771</v>
      </c>
      <c r="C693" s="46">
        <v>1</v>
      </c>
      <c r="D693" s="46">
        <v>4</v>
      </c>
      <c r="E693" s="47" t="s">
        <v>60</v>
      </c>
      <c r="F693" s="48">
        <v>0</v>
      </c>
      <c r="G693" s="49">
        <v>20000</v>
      </c>
      <c r="H693" s="49">
        <v>20000</v>
      </c>
    </row>
    <row r="694" spans="1:8" ht="63.75" x14ac:dyDescent="0.2">
      <c r="A694" s="44" t="s">
        <v>59</v>
      </c>
      <c r="B694" s="45">
        <v>771</v>
      </c>
      <c r="C694" s="46">
        <v>1</v>
      </c>
      <c r="D694" s="46">
        <v>4</v>
      </c>
      <c r="E694" s="47" t="s">
        <v>58</v>
      </c>
      <c r="F694" s="48">
        <v>0</v>
      </c>
      <c r="G694" s="49">
        <v>20000</v>
      </c>
      <c r="H694" s="49">
        <v>20000</v>
      </c>
    </row>
    <row r="695" spans="1:8" ht="38.25" x14ac:dyDescent="0.2">
      <c r="A695" s="44" t="s">
        <v>57</v>
      </c>
      <c r="B695" s="45">
        <v>771</v>
      </c>
      <c r="C695" s="46">
        <v>1</v>
      </c>
      <c r="D695" s="46">
        <v>4</v>
      </c>
      <c r="E695" s="47" t="s">
        <v>56</v>
      </c>
      <c r="F695" s="48">
        <v>0</v>
      </c>
      <c r="G695" s="49">
        <v>20000</v>
      </c>
      <c r="H695" s="49">
        <v>20000</v>
      </c>
    </row>
    <row r="696" spans="1:8" ht="25.5" x14ac:dyDescent="0.2">
      <c r="A696" s="44" t="s">
        <v>3</v>
      </c>
      <c r="B696" s="45">
        <v>771</v>
      </c>
      <c r="C696" s="46">
        <v>1</v>
      </c>
      <c r="D696" s="46">
        <v>4</v>
      </c>
      <c r="E696" s="47" t="s">
        <v>56</v>
      </c>
      <c r="F696" s="48" t="s">
        <v>1</v>
      </c>
      <c r="G696" s="49">
        <v>20000</v>
      </c>
      <c r="H696" s="49">
        <v>20000</v>
      </c>
    </row>
    <row r="697" spans="1:8" x14ac:dyDescent="0.2">
      <c r="A697" s="44" t="s">
        <v>55</v>
      </c>
      <c r="B697" s="45">
        <v>771</v>
      </c>
      <c r="C697" s="46">
        <v>2</v>
      </c>
      <c r="D697" s="46">
        <v>0</v>
      </c>
      <c r="E697" s="47" t="s">
        <v>0</v>
      </c>
      <c r="F697" s="48">
        <v>0</v>
      </c>
      <c r="G697" s="49">
        <v>127229.56</v>
      </c>
      <c r="H697" s="49">
        <v>131243.20000000001</v>
      </c>
    </row>
    <row r="698" spans="1:8" x14ac:dyDescent="0.2">
      <c r="A698" s="44" t="s">
        <v>54</v>
      </c>
      <c r="B698" s="45">
        <v>771</v>
      </c>
      <c r="C698" s="46">
        <v>2</v>
      </c>
      <c r="D698" s="46">
        <v>3</v>
      </c>
      <c r="E698" s="47" t="s">
        <v>0</v>
      </c>
      <c r="F698" s="48">
        <v>0</v>
      </c>
      <c r="G698" s="49">
        <v>127229.56</v>
      </c>
      <c r="H698" s="49">
        <v>131243.20000000001</v>
      </c>
    </row>
    <row r="699" spans="1:8" ht="38.25" x14ac:dyDescent="0.2">
      <c r="A699" s="44" t="s">
        <v>29</v>
      </c>
      <c r="B699" s="45">
        <v>771</v>
      </c>
      <c r="C699" s="46">
        <v>2</v>
      </c>
      <c r="D699" s="46">
        <v>3</v>
      </c>
      <c r="E699" s="47" t="s">
        <v>28</v>
      </c>
      <c r="F699" s="48">
        <v>0</v>
      </c>
      <c r="G699" s="49">
        <v>127229.56</v>
      </c>
      <c r="H699" s="49">
        <v>131243.20000000001</v>
      </c>
    </row>
    <row r="700" spans="1:8" ht="51" x14ac:dyDescent="0.2">
      <c r="A700" s="44" t="s">
        <v>53</v>
      </c>
      <c r="B700" s="45">
        <v>771</v>
      </c>
      <c r="C700" s="46">
        <v>2</v>
      </c>
      <c r="D700" s="46">
        <v>3</v>
      </c>
      <c r="E700" s="47" t="s">
        <v>52</v>
      </c>
      <c r="F700" s="48">
        <v>0</v>
      </c>
      <c r="G700" s="49">
        <v>127229.56</v>
      </c>
      <c r="H700" s="49">
        <v>131243.20000000001</v>
      </c>
    </row>
    <row r="701" spans="1:8" x14ac:dyDescent="0.2">
      <c r="A701" s="44" t="s">
        <v>51</v>
      </c>
      <c r="B701" s="45">
        <v>771</v>
      </c>
      <c r="C701" s="46">
        <v>2</v>
      </c>
      <c r="D701" s="46">
        <v>3</v>
      </c>
      <c r="E701" s="47" t="s">
        <v>50</v>
      </c>
      <c r="F701" s="48">
        <v>0</v>
      </c>
      <c r="G701" s="49">
        <v>127229.56</v>
      </c>
      <c r="H701" s="49">
        <v>131243.20000000001</v>
      </c>
    </row>
    <row r="702" spans="1:8" ht="25.5" x14ac:dyDescent="0.2">
      <c r="A702" s="44" t="s">
        <v>49</v>
      </c>
      <c r="B702" s="45">
        <v>771</v>
      </c>
      <c r="C702" s="46">
        <v>2</v>
      </c>
      <c r="D702" s="46">
        <v>3</v>
      </c>
      <c r="E702" s="47" t="s">
        <v>46</v>
      </c>
      <c r="F702" s="48">
        <v>0</v>
      </c>
      <c r="G702" s="49">
        <v>127229.56</v>
      </c>
      <c r="H702" s="49">
        <v>131243.20000000001</v>
      </c>
    </row>
    <row r="703" spans="1:8" ht="51" x14ac:dyDescent="0.2">
      <c r="A703" s="44" t="s">
        <v>48</v>
      </c>
      <c r="B703" s="45">
        <v>771</v>
      </c>
      <c r="C703" s="46">
        <v>2</v>
      </c>
      <c r="D703" s="46">
        <v>3</v>
      </c>
      <c r="E703" s="47" t="s">
        <v>46</v>
      </c>
      <c r="F703" s="48" t="s">
        <v>47</v>
      </c>
      <c r="G703" s="49">
        <v>119380</v>
      </c>
      <c r="H703" s="49">
        <v>119380</v>
      </c>
    </row>
    <row r="704" spans="1:8" ht="25.5" x14ac:dyDescent="0.2">
      <c r="A704" s="44" t="s">
        <v>3</v>
      </c>
      <c r="B704" s="45">
        <v>771</v>
      </c>
      <c r="C704" s="46">
        <v>2</v>
      </c>
      <c r="D704" s="46">
        <v>3</v>
      </c>
      <c r="E704" s="47" t="s">
        <v>46</v>
      </c>
      <c r="F704" s="48" t="s">
        <v>1</v>
      </c>
      <c r="G704" s="49">
        <v>7849.56</v>
      </c>
      <c r="H704" s="49">
        <v>11863.2</v>
      </c>
    </row>
    <row r="705" spans="1:8" x14ac:dyDescent="0.2">
      <c r="A705" s="44" t="s">
        <v>45</v>
      </c>
      <c r="B705" s="45">
        <v>771</v>
      </c>
      <c r="C705" s="46">
        <v>4</v>
      </c>
      <c r="D705" s="46">
        <v>0</v>
      </c>
      <c r="E705" s="47" t="s">
        <v>0</v>
      </c>
      <c r="F705" s="48">
        <v>0</v>
      </c>
      <c r="G705" s="49">
        <v>1500000</v>
      </c>
      <c r="H705" s="49">
        <v>1500000</v>
      </c>
    </row>
    <row r="706" spans="1:8" x14ac:dyDescent="0.2">
      <c r="A706" s="44" t="s">
        <v>44</v>
      </c>
      <c r="B706" s="45">
        <v>771</v>
      </c>
      <c r="C706" s="46">
        <v>4</v>
      </c>
      <c r="D706" s="46">
        <v>9</v>
      </c>
      <c r="E706" s="47" t="s">
        <v>0</v>
      </c>
      <c r="F706" s="48">
        <v>0</v>
      </c>
      <c r="G706" s="49">
        <v>1500000</v>
      </c>
      <c r="H706" s="49">
        <v>1500000</v>
      </c>
    </row>
    <row r="707" spans="1:8" ht="38.25" x14ac:dyDescent="0.2">
      <c r="A707" s="44" t="s">
        <v>43</v>
      </c>
      <c r="B707" s="45">
        <v>771</v>
      </c>
      <c r="C707" s="46">
        <v>4</v>
      </c>
      <c r="D707" s="46">
        <v>9</v>
      </c>
      <c r="E707" s="47" t="s">
        <v>42</v>
      </c>
      <c r="F707" s="48">
        <v>0</v>
      </c>
      <c r="G707" s="49">
        <v>1500000</v>
      </c>
      <c r="H707" s="49">
        <v>1500000</v>
      </c>
    </row>
    <row r="708" spans="1:8" ht="25.5" x14ac:dyDescent="0.2">
      <c r="A708" s="44" t="s">
        <v>41</v>
      </c>
      <c r="B708" s="45">
        <v>771</v>
      </c>
      <c r="C708" s="46">
        <v>4</v>
      </c>
      <c r="D708" s="46">
        <v>9</v>
      </c>
      <c r="E708" s="47" t="s">
        <v>40</v>
      </c>
      <c r="F708" s="48">
        <v>0</v>
      </c>
      <c r="G708" s="49">
        <v>1500000</v>
      </c>
      <c r="H708" s="49">
        <v>1500000</v>
      </c>
    </row>
    <row r="709" spans="1:8" ht="38.25" x14ac:dyDescent="0.2">
      <c r="A709" s="44" t="s">
        <v>39</v>
      </c>
      <c r="B709" s="45">
        <v>771</v>
      </c>
      <c r="C709" s="46">
        <v>4</v>
      </c>
      <c r="D709" s="46">
        <v>9</v>
      </c>
      <c r="E709" s="47" t="s">
        <v>38</v>
      </c>
      <c r="F709" s="48">
        <v>0</v>
      </c>
      <c r="G709" s="49">
        <v>1200000</v>
      </c>
      <c r="H709" s="49">
        <v>1200000</v>
      </c>
    </row>
    <row r="710" spans="1:8" ht="25.5" x14ac:dyDescent="0.2">
      <c r="A710" s="44" t="s">
        <v>37</v>
      </c>
      <c r="B710" s="45">
        <v>771</v>
      </c>
      <c r="C710" s="46">
        <v>4</v>
      </c>
      <c r="D710" s="46">
        <v>9</v>
      </c>
      <c r="E710" s="47" t="s">
        <v>36</v>
      </c>
      <c r="F710" s="48">
        <v>0</v>
      </c>
      <c r="G710" s="49">
        <v>1200000</v>
      </c>
      <c r="H710" s="49">
        <v>1200000</v>
      </c>
    </row>
    <row r="711" spans="1:8" ht="25.5" x14ac:dyDescent="0.2">
      <c r="A711" s="44" t="s">
        <v>3</v>
      </c>
      <c r="B711" s="45">
        <v>771</v>
      </c>
      <c r="C711" s="46">
        <v>4</v>
      </c>
      <c r="D711" s="46">
        <v>9</v>
      </c>
      <c r="E711" s="47" t="s">
        <v>36</v>
      </c>
      <c r="F711" s="48" t="s">
        <v>1</v>
      </c>
      <c r="G711" s="49">
        <v>1200000</v>
      </c>
      <c r="H711" s="49">
        <v>1200000</v>
      </c>
    </row>
    <row r="712" spans="1:8" x14ac:dyDescent="0.2">
      <c r="A712" s="44" t="s">
        <v>81</v>
      </c>
      <c r="B712" s="45">
        <v>771</v>
      </c>
      <c r="C712" s="46">
        <v>4</v>
      </c>
      <c r="D712" s="46">
        <v>9</v>
      </c>
      <c r="E712" s="47" t="s">
        <v>80</v>
      </c>
      <c r="F712" s="48">
        <v>0</v>
      </c>
      <c r="G712" s="49">
        <v>150000</v>
      </c>
      <c r="H712" s="49">
        <v>150000</v>
      </c>
    </row>
    <row r="713" spans="1:8" ht="38.25" x14ac:dyDescent="0.2">
      <c r="A713" s="44" t="s">
        <v>79</v>
      </c>
      <c r="B713" s="45">
        <v>771</v>
      </c>
      <c r="C713" s="46">
        <v>4</v>
      </c>
      <c r="D713" s="46">
        <v>9</v>
      </c>
      <c r="E713" s="47" t="s">
        <v>78</v>
      </c>
      <c r="F713" s="48">
        <v>0</v>
      </c>
      <c r="G713" s="49">
        <v>150000</v>
      </c>
      <c r="H713" s="49">
        <v>150000</v>
      </c>
    </row>
    <row r="714" spans="1:8" ht="25.5" x14ac:dyDescent="0.2">
      <c r="A714" s="44" t="s">
        <v>3</v>
      </c>
      <c r="B714" s="45">
        <v>771</v>
      </c>
      <c r="C714" s="46">
        <v>4</v>
      </c>
      <c r="D714" s="46">
        <v>9</v>
      </c>
      <c r="E714" s="47" t="s">
        <v>78</v>
      </c>
      <c r="F714" s="48" t="s">
        <v>1</v>
      </c>
      <c r="G714" s="49">
        <v>150000</v>
      </c>
      <c r="H714" s="49">
        <v>150000</v>
      </c>
    </row>
    <row r="715" spans="1:8" ht="25.5" x14ac:dyDescent="0.2">
      <c r="A715" s="44" t="s">
        <v>35</v>
      </c>
      <c r="B715" s="45">
        <v>771</v>
      </c>
      <c r="C715" s="46">
        <v>4</v>
      </c>
      <c r="D715" s="46">
        <v>9</v>
      </c>
      <c r="E715" s="47" t="s">
        <v>34</v>
      </c>
      <c r="F715" s="48">
        <v>0</v>
      </c>
      <c r="G715" s="49">
        <v>150000</v>
      </c>
      <c r="H715" s="49">
        <v>150000</v>
      </c>
    </row>
    <row r="716" spans="1:8" ht="25.5" x14ac:dyDescent="0.2">
      <c r="A716" s="44" t="s">
        <v>33</v>
      </c>
      <c r="B716" s="45">
        <v>771</v>
      </c>
      <c r="C716" s="46">
        <v>4</v>
      </c>
      <c r="D716" s="46">
        <v>9</v>
      </c>
      <c r="E716" s="47" t="s">
        <v>32</v>
      </c>
      <c r="F716" s="48">
        <v>0</v>
      </c>
      <c r="G716" s="49">
        <v>150000</v>
      </c>
      <c r="H716" s="49">
        <v>150000</v>
      </c>
    </row>
    <row r="717" spans="1:8" ht="25.5" x14ac:dyDescent="0.2">
      <c r="A717" s="44" t="s">
        <v>3</v>
      </c>
      <c r="B717" s="45">
        <v>771</v>
      </c>
      <c r="C717" s="46">
        <v>4</v>
      </c>
      <c r="D717" s="46">
        <v>9</v>
      </c>
      <c r="E717" s="47" t="s">
        <v>32</v>
      </c>
      <c r="F717" s="48" t="s">
        <v>1</v>
      </c>
      <c r="G717" s="49">
        <v>150000</v>
      </c>
      <c r="H717" s="49">
        <v>150000</v>
      </c>
    </row>
    <row r="718" spans="1:8" x14ac:dyDescent="0.2">
      <c r="A718" s="44" t="s">
        <v>31</v>
      </c>
      <c r="B718" s="45">
        <v>771</v>
      </c>
      <c r="C718" s="46">
        <v>5</v>
      </c>
      <c r="D718" s="46">
        <v>0</v>
      </c>
      <c r="E718" s="47" t="s">
        <v>0</v>
      </c>
      <c r="F718" s="48">
        <v>0</v>
      </c>
      <c r="G718" s="49">
        <v>1335410</v>
      </c>
      <c r="H718" s="49">
        <v>1335410</v>
      </c>
    </row>
    <row r="719" spans="1:8" x14ac:dyDescent="0.2">
      <c r="A719" s="44" t="s">
        <v>30</v>
      </c>
      <c r="B719" s="45">
        <v>771</v>
      </c>
      <c r="C719" s="46">
        <v>5</v>
      </c>
      <c r="D719" s="46">
        <v>3</v>
      </c>
      <c r="E719" s="47" t="s">
        <v>0</v>
      </c>
      <c r="F719" s="48">
        <v>0</v>
      </c>
      <c r="G719" s="49">
        <v>1335410</v>
      </c>
      <c r="H719" s="49">
        <v>1335410</v>
      </c>
    </row>
    <row r="720" spans="1:8" ht="38.25" x14ac:dyDescent="0.2">
      <c r="A720" s="44" t="s">
        <v>29</v>
      </c>
      <c r="B720" s="45">
        <v>771</v>
      </c>
      <c r="C720" s="46">
        <v>5</v>
      </c>
      <c r="D720" s="46">
        <v>3</v>
      </c>
      <c r="E720" s="47" t="s">
        <v>28</v>
      </c>
      <c r="F720" s="48">
        <v>0</v>
      </c>
      <c r="G720" s="49">
        <v>1335410</v>
      </c>
      <c r="H720" s="49">
        <v>1335410</v>
      </c>
    </row>
    <row r="721" spans="1:8" ht="25.5" x14ac:dyDescent="0.2">
      <c r="A721" s="44" t="s">
        <v>27</v>
      </c>
      <c r="B721" s="45">
        <v>771</v>
      </c>
      <c r="C721" s="46">
        <v>5</v>
      </c>
      <c r="D721" s="46">
        <v>3</v>
      </c>
      <c r="E721" s="47" t="s">
        <v>26</v>
      </c>
      <c r="F721" s="48">
        <v>0</v>
      </c>
      <c r="G721" s="49">
        <v>995380</v>
      </c>
      <c r="H721" s="49">
        <v>989140</v>
      </c>
    </row>
    <row r="722" spans="1:8" ht="25.5" x14ac:dyDescent="0.2">
      <c r="A722" s="44" t="s">
        <v>20</v>
      </c>
      <c r="B722" s="45">
        <v>771</v>
      </c>
      <c r="C722" s="46">
        <v>5</v>
      </c>
      <c r="D722" s="46">
        <v>3</v>
      </c>
      <c r="E722" s="47" t="s">
        <v>19</v>
      </c>
      <c r="F722" s="48">
        <v>0</v>
      </c>
      <c r="G722" s="49">
        <v>995380</v>
      </c>
      <c r="H722" s="49">
        <v>989140</v>
      </c>
    </row>
    <row r="723" spans="1:8" x14ac:dyDescent="0.2">
      <c r="A723" s="44" t="s">
        <v>18</v>
      </c>
      <c r="B723" s="45">
        <v>771</v>
      </c>
      <c r="C723" s="46">
        <v>5</v>
      </c>
      <c r="D723" s="46">
        <v>3</v>
      </c>
      <c r="E723" s="47" t="s">
        <v>17</v>
      </c>
      <c r="F723" s="48">
        <v>0</v>
      </c>
      <c r="G723" s="49">
        <v>923730</v>
      </c>
      <c r="H723" s="49">
        <v>916410</v>
      </c>
    </row>
    <row r="724" spans="1:8" ht="25.5" x14ac:dyDescent="0.2">
      <c r="A724" s="44" t="s">
        <v>3</v>
      </c>
      <c r="B724" s="45">
        <v>771</v>
      </c>
      <c r="C724" s="46">
        <v>5</v>
      </c>
      <c r="D724" s="46">
        <v>3</v>
      </c>
      <c r="E724" s="47" t="s">
        <v>17</v>
      </c>
      <c r="F724" s="48" t="s">
        <v>1</v>
      </c>
      <c r="G724" s="49">
        <v>923730</v>
      </c>
      <c r="H724" s="49">
        <v>916410</v>
      </c>
    </row>
    <row r="725" spans="1:8" x14ac:dyDescent="0.2">
      <c r="A725" s="44" t="s">
        <v>16</v>
      </c>
      <c r="B725" s="45">
        <v>771</v>
      </c>
      <c r="C725" s="46">
        <v>5</v>
      </c>
      <c r="D725" s="46">
        <v>3</v>
      </c>
      <c r="E725" s="47" t="s">
        <v>15</v>
      </c>
      <c r="F725" s="48">
        <v>0</v>
      </c>
      <c r="G725" s="49">
        <v>30000</v>
      </c>
      <c r="H725" s="49">
        <v>30000</v>
      </c>
    </row>
    <row r="726" spans="1:8" ht="25.5" x14ac:dyDescent="0.2">
      <c r="A726" s="44" t="s">
        <v>3</v>
      </c>
      <c r="B726" s="45">
        <v>771</v>
      </c>
      <c r="C726" s="46">
        <v>5</v>
      </c>
      <c r="D726" s="46">
        <v>3</v>
      </c>
      <c r="E726" s="47" t="s">
        <v>15</v>
      </c>
      <c r="F726" s="48" t="s">
        <v>1</v>
      </c>
      <c r="G726" s="49">
        <v>30000</v>
      </c>
      <c r="H726" s="49">
        <v>30000</v>
      </c>
    </row>
    <row r="727" spans="1:8" x14ac:dyDescent="0.2">
      <c r="A727" s="44" t="s">
        <v>14</v>
      </c>
      <c r="B727" s="45">
        <v>771</v>
      </c>
      <c r="C727" s="46">
        <v>5</v>
      </c>
      <c r="D727" s="46">
        <v>3</v>
      </c>
      <c r="E727" s="47" t="s">
        <v>13</v>
      </c>
      <c r="F727" s="48">
        <v>0</v>
      </c>
      <c r="G727" s="49">
        <v>41650</v>
      </c>
      <c r="H727" s="49">
        <v>42730</v>
      </c>
    </row>
    <row r="728" spans="1:8" ht="25.5" x14ac:dyDescent="0.2">
      <c r="A728" s="44" t="s">
        <v>3</v>
      </c>
      <c r="B728" s="45">
        <v>771</v>
      </c>
      <c r="C728" s="46">
        <v>5</v>
      </c>
      <c r="D728" s="46">
        <v>3</v>
      </c>
      <c r="E728" s="47" t="s">
        <v>13</v>
      </c>
      <c r="F728" s="48" t="s">
        <v>1</v>
      </c>
      <c r="G728" s="49">
        <v>41650</v>
      </c>
      <c r="H728" s="49">
        <v>42730</v>
      </c>
    </row>
    <row r="729" spans="1:8" x14ac:dyDescent="0.2">
      <c r="A729" s="44" t="s">
        <v>12</v>
      </c>
      <c r="B729" s="45">
        <v>771</v>
      </c>
      <c r="C729" s="46">
        <v>5</v>
      </c>
      <c r="D729" s="46">
        <v>3</v>
      </c>
      <c r="E729" s="47" t="s">
        <v>11</v>
      </c>
      <c r="F729" s="48">
        <v>0</v>
      </c>
      <c r="G729" s="49">
        <v>340030</v>
      </c>
      <c r="H729" s="49">
        <v>346270</v>
      </c>
    </row>
    <row r="730" spans="1:8" ht="25.5" x14ac:dyDescent="0.2">
      <c r="A730" s="44" t="s">
        <v>6</v>
      </c>
      <c r="B730" s="45">
        <v>771</v>
      </c>
      <c r="C730" s="46">
        <v>5</v>
      </c>
      <c r="D730" s="46">
        <v>3</v>
      </c>
      <c r="E730" s="47" t="s">
        <v>5</v>
      </c>
      <c r="F730" s="48">
        <v>0</v>
      </c>
      <c r="G730" s="49">
        <v>340030</v>
      </c>
      <c r="H730" s="49">
        <v>346270</v>
      </c>
    </row>
    <row r="731" spans="1:8" x14ac:dyDescent="0.2">
      <c r="A731" s="44" t="s">
        <v>4</v>
      </c>
      <c r="B731" s="45">
        <v>771</v>
      </c>
      <c r="C731" s="46">
        <v>5</v>
      </c>
      <c r="D731" s="46">
        <v>3</v>
      </c>
      <c r="E731" s="47" t="s">
        <v>2</v>
      </c>
      <c r="F731" s="48">
        <v>0</v>
      </c>
      <c r="G731" s="49">
        <v>340030</v>
      </c>
      <c r="H731" s="49">
        <v>346270</v>
      </c>
    </row>
    <row r="732" spans="1:8" ht="25.5" x14ac:dyDescent="0.2">
      <c r="A732" s="44" t="s">
        <v>3</v>
      </c>
      <c r="B732" s="45">
        <v>771</v>
      </c>
      <c r="C732" s="46">
        <v>5</v>
      </c>
      <c r="D732" s="46">
        <v>3</v>
      </c>
      <c r="E732" s="47" t="s">
        <v>2</v>
      </c>
      <c r="F732" s="48" t="s">
        <v>1</v>
      </c>
      <c r="G732" s="49">
        <v>340030</v>
      </c>
      <c r="H732" s="49">
        <v>346270</v>
      </c>
    </row>
    <row r="733" spans="1:8" ht="25.5" x14ac:dyDescent="0.2">
      <c r="A733" s="44" t="s">
        <v>90</v>
      </c>
      <c r="B733" s="45">
        <v>772</v>
      </c>
      <c r="C733" s="46">
        <v>0</v>
      </c>
      <c r="D733" s="46">
        <v>0</v>
      </c>
      <c r="E733" s="47" t="s">
        <v>0</v>
      </c>
      <c r="F733" s="48">
        <v>0</v>
      </c>
      <c r="G733" s="49">
        <v>8007904.0300000003</v>
      </c>
      <c r="H733" s="49">
        <v>8014318.4699999997</v>
      </c>
    </row>
    <row r="734" spans="1:8" x14ac:dyDescent="0.2">
      <c r="A734" s="44" t="s">
        <v>71</v>
      </c>
      <c r="B734" s="45">
        <v>772</v>
      </c>
      <c r="C734" s="46">
        <v>1</v>
      </c>
      <c r="D734" s="46">
        <v>0</v>
      </c>
      <c r="E734" s="47" t="s">
        <v>0</v>
      </c>
      <c r="F734" s="48">
        <v>0</v>
      </c>
      <c r="G734" s="49">
        <v>3564670</v>
      </c>
      <c r="H734" s="49">
        <v>3564670</v>
      </c>
    </row>
    <row r="735" spans="1:8" ht="38.25" x14ac:dyDescent="0.2">
      <c r="A735" s="44" t="s">
        <v>70</v>
      </c>
      <c r="B735" s="45">
        <v>772</v>
      </c>
      <c r="C735" s="46">
        <v>1</v>
      </c>
      <c r="D735" s="46">
        <v>4</v>
      </c>
      <c r="E735" s="47" t="s">
        <v>0</v>
      </c>
      <c r="F735" s="48">
        <v>0</v>
      </c>
      <c r="G735" s="49">
        <v>3564670</v>
      </c>
      <c r="H735" s="49">
        <v>3564670</v>
      </c>
    </row>
    <row r="736" spans="1:8" ht="38.25" x14ac:dyDescent="0.2">
      <c r="A736" s="44" t="s">
        <v>29</v>
      </c>
      <c r="B736" s="45">
        <v>772</v>
      </c>
      <c r="C736" s="46">
        <v>1</v>
      </c>
      <c r="D736" s="46">
        <v>4</v>
      </c>
      <c r="E736" s="47" t="s">
        <v>28</v>
      </c>
      <c r="F736" s="48">
        <v>0</v>
      </c>
      <c r="G736" s="49">
        <v>3544670</v>
      </c>
      <c r="H736" s="49">
        <v>3544670</v>
      </c>
    </row>
    <row r="737" spans="1:8" ht="51" x14ac:dyDescent="0.2">
      <c r="A737" s="44" t="s">
        <v>53</v>
      </c>
      <c r="B737" s="45">
        <v>772</v>
      </c>
      <c r="C737" s="46">
        <v>1</v>
      </c>
      <c r="D737" s="46">
        <v>4</v>
      </c>
      <c r="E737" s="47" t="s">
        <v>52</v>
      </c>
      <c r="F737" s="48">
        <v>0</v>
      </c>
      <c r="G737" s="49">
        <v>3544670</v>
      </c>
      <c r="H737" s="49">
        <v>3544670</v>
      </c>
    </row>
    <row r="738" spans="1:8" x14ac:dyDescent="0.2">
      <c r="A738" s="44" t="s">
        <v>51</v>
      </c>
      <c r="B738" s="45">
        <v>772</v>
      </c>
      <c r="C738" s="46">
        <v>1</v>
      </c>
      <c r="D738" s="46">
        <v>4</v>
      </c>
      <c r="E738" s="47" t="s">
        <v>50</v>
      </c>
      <c r="F738" s="48">
        <v>0</v>
      </c>
      <c r="G738" s="49">
        <v>3544670</v>
      </c>
      <c r="H738" s="49">
        <v>3544670</v>
      </c>
    </row>
    <row r="739" spans="1:8" x14ac:dyDescent="0.2">
      <c r="A739" s="44" t="s">
        <v>69</v>
      </c>
      <c r="B739" s="45">
        <v>772</v>
      </c>
      <c r="C739" s="46">
        <v>1</v>
      </c>
      <c r="D739" s="46">
        <v>4</v>
      </c>
      <c r="E739" s="47" t="s">
        <v>67</v>
      </c>
      <c r="F739" s="48">
        <v>0</v>
      </c>
      <c r="G739" s="49">
        <v>616086</v>
      </c>
      <c r="H739" s="49">
        <v>616086</v>
      </c>
    </row>
    <row r="740" spans="1:8" ht="51" x14ac:dyDescent="0.2">
      <c r="A740" s="44" t="s">
        <v>48</v>
      </c>
      <c r="B740" s="45">
        <v>772</v>
      </c>
      <c r="C740" s="46">
        <v>1</v>
      </c>
      <c r="D740" s="46">
        <v>4</v>
      </c>
      <c r="E740" s="47" t="s">
        <v>67</v>
      </c>
      <c r="F740" s="48" t="s">
        <v>47</v>
      </c>
      <c r="G740" s="49">
        <v>94180.5</v>
      </c>
      <c r="H740" s="49">
        <v>94180.5</v>
      </c>
    </row>
    <row r="741" spans="1:8" ht="25.5" x14ac:dyDescent="0.2">
      <c r="A741" s="44" t="s">
        <v>3</v>
      </c>
      <c r="B741" s="45">
        <v>772</v>
      </c>
      <c r="C741" s="46">
        <v>1</v>
      </c>
      <c r="D741" s="46">
        <v>4</v>
      </c>
      <c r="E741" s="47" t="s">
        <v>67</v>
      </c>
      <c r="F741" s="48" t="s">
        <v>1</v>
      </c>
      <c r="G741" s="49">
        <v>372165.5</v>
      </c>
      <c r="H741" s="49">
        <v>372165.5</v>
      </c>
    </row>
    <row r="742" spans="1:8" x14ac:dyDescent="0.2">
      <c r="A742" s="44" t="s">
        <v>68</v>
      </c>
      <c r="B742" s="45">
        <v>772</v>
      </c>
      <c r="C742" s="46">
        <v>1</v>
      </c>
      <c r="D742" s="46">
        <v>4</v>
      </c>
      <c r="E742" s="47" t="s">
        <v>67</v>
      </c>
      <c r="F742" s="48" t="s">
        <v>66</v>
      </c>
      <c r="G742" s="49">
        <v>149740</v>
      </c>
      <c r="H742" s="49">
        <v>149740</v>
      </c>
    </row>
    <row r="743" spans="1:8" ht="25.5" x14ac:dyDescent="0.2">
      <c r="A743" s="44" t="s">
        <v>65</v>
      </c>
      <c r="B743" s="45">
        <v>772</v>
      </c>
      <c r="C743" s="46">
        <v>1</v>
      </c>
      <c r="D743" s="46">
        <v>4</v>
      </c>
      <c r="E743" s="47" t="s">
        <v>64</v>
      </c>
      <c r="F743" s="48">
        <v>0</v>
      </c>
      <c r="G743" s="49">
        <v>2903584</v>
      </c>
      <c r="H743" s="49">
        <v>2903584</v>
      </c>
    </row>
    <row r="744" spans="1:8" ht="51" x14ac:dyDescent="0.2">
      <c r="A744" s="44" t="s">
        <v>48</v>
      </c>
      <c r="B744" s="45">
        <v>772</v>
      </c>
      <c r="C744" s="46">
        <v>1</v>
      </c>
      <c r="D744" s="46">
        <v>4</v>
      </c>
      <c r="E744" s="47" t="s">
        <v>64</v>
      </c>
      <c r="F744" s="48" t="s">
        <v>47</v>
      </c>
      <c r="G744" s="49">
        <v>2903584</v>
      </c>
      <c r="H744" s="49">
        <v>2903584</v>
      </c>
    </row>
    <row r="745" spans="1:8" x14ac:dyDescent="0.2">
      <c r="A745" s="44" t="s">
        <v>63</v>
      </c>
      <c r="B745" s="45">
        <v>772</v>
      </c>
      <c r="C745" s="46">
        <v>1</v>
      </c>
      <c r="D745" s="46">
        <v>4</v>
      </c>
      <c r="E745" s="47" t="s">
        <v>62</v>
      </c>
      <c r="F745" s="48">
        <v>0</v>
      </c>
      <c r="G745" s="49">
        <v>25000</v>
      </c>
      <c r="H745" s="49">
        <v>25000</v>
      </c>
    </row>
    <row r="746" spans="1:8" ht="25.5" x14ac:dyDescent="0.2">
      <c r="A746" s="44" t="s">
        <v>3</v>
      </c>
      <c r="B746" s="45">
        <v>772</v>
      </c>
      <c r="C746" s="46">
        <v>1</v>
      </c>
      <c r="D746" s="46">
        <v>4</v>
      </c>
      <c r="E746" s="47" t="s">
        <v>62</v>
      </c>
      <c r="F746" s="48" t="s">
        <v>1</v>
      </c>
      <c r="G746" s="49">
        <v>25000</v>
      </c>
      <c r="H746" s="49">
        <v>25000</v>
      </c>
    </row>
    <row r="747" spans="1:8" ht="25.5" x14ac:dyDescent="0.2">
      <c r="A747" s="44" t="s">
        <v>61</v>
      </c>
      <c r="B747" s="45">
        <v>772</v>
      </c>
      <c r="C747" s="46">
        <v>1</v>
      </c>
      <c r="D747" s="46">
        <v>4</v>
      </c>
      <c r="E747" s="47" t="s">
        <v>60</v>
      </c>
      <c r="F747" s="48">
        <v>0</v>
      </c>
      <c r="G747" s="49">
        <v>20000</v>
      </c>
      <c r="H747" s="49">
        <v>20000</v>
      </c>
    </row>
    <row r="748" spans="1:8" ht="63.75" x14ac:dyDescent="0.2">
      <c r="A748" s="44" t="s">
        <v>59</v>
      </c>
      <c r="B748" s="45">
        <v>772</v>
      </c>
      <c r="C748" s="46">
        <v>1</v>
      </c>
      <c r="D748" s="46">
        <v>4</v>
      </c>
      <c r="E748" s="47" t="s">
        <v>58</v>
      </c>
      <c r="F748" s="48">
        <v>0</v>
      </c>
      <c r="G748" s="49">
        <v>20000</v>
      </c>
      <c r="H748" s="49">
        <v>20000</v>
      </c>
    </row>
    <row r="749" spans="1:8" ht="38.25" x14ac:dyDescent="0.2">
      <c r="A749" s="44" t="s">
        <v>57</v>
      </c>
      <c r="B749" s="45">
        <v>772</v>
      </c>
      <c r="C749" s="46">
        <v>1</v>
      </c>
      <c r="D749" s="46">
        <v>4</v>
      </c>
      <c r="E749" s="47" t="s">
        <v>56</v>
      </c>
      <c r="F749" s="48">
        <v>0</v>
      </c>
      <c r="G749" s="49">
        <v>20000</v>
      </c>
      <c r="H749" s="49">
        <v>20000</v>
      </c>
    </row>
    <row r="750" spans="1:8" ht="25.5" x14ac:dyDescent="0.2">
      <c r="A750" s="44" t="s">
        <v>3</v>
      </c>
      <c r="B750" s="45">
        <v>772</v>
      </c>
      <c r="C750" s="46">
        <v>1</v>
      </c>
      <c r="D750" s="46">
        <v>4</v>
      </c>
      <c r="E750" s="47" t="s">
        <v>56</v>
      </c>
      <c r="F750" s="48" t="s">
        <v>1</v>
      </c>
      <c r="G750" s="49">
        <v>20000</v>
      </c>
      <c r="H750" s="49">
        <v>20000</v>
      </c>
    </row>
    <row r="751" spans="1:8" x14ac:dyDescent="0.2">
      <c r="A751" s="44" t="s">
        <v>55</v>
      </c>
      <c r="B751" s="45">
        <v>772</v>
      </c>
      <c r="C751" s="46">
        <v>2</v>
      </c>
      <c r="D751" s="46">
        <v>0</v>
      </c>
      <c r="E751" s="47" t="s">
        <v>0</v>
      </c>
      <c r="F751" s="48">
        <v>0</v>
      </c>
      <c r="G751" s="49">
        <v>251304.03</v>
      </c>
      <c r="H751" s="49">
        <v>257718.47</v>
      </c>
    </row>
    <row r="752" spans="1:8" x14ac:dyDescent="0.2">
      <c r="A752" s="44" t="s">
        <v>54</v>
      </c>
      <c r="B752" s="45">
        <v>772</v>
      </c>
      <c r="C752" s="46">
        <v>2</v>
      </c>
      <c r="D752" s="46">
        <v>3</v>
      </c>
      <c r="E752" s="47" t="s">
        <v>0</v>
      </c>
      <c r="F752" s="48">
        <v>0</v>
      </c>
      <c r="G752" s="49">
        <v>251304.03</v>
      </c>
      <c r="H752" s="49">
        <v>257718.47</v>
      </c>
    </row>
    <row r="753" spans="1:8" ht="38.25" x14ac:dyDescent="0.2">
      <c r="A753" s="44" t="s">
        <v>29</v>
      </c>
      <c r="B753" s="45">
        <v>772</v>
      </c>
      <c r="C753" s="46">
        <v>2</v>
      </c>
      <c r="D753" s="46">
        <v>3</v>
      </c>
      <c r="E753" s="47" t="s">
        <v>28</v>
      </c>
      <c r="F753" s="48">
        <v>0</v>
      </c>
      <c r="G753" s="49">
        <v>251304.03</v>
      </c>
      <c r="H753" s="49">
        <v>257718.47</v>
      </c>
    </row>
    <row r="754" spans="1:8" ht="51" x14ac:dyDescent="0.2">
      <c r="A754" s="44" t="s">
        <v>53</v>
      </c>
      <c r="B754" s="45">
        <v>772</v>
      </c>
      <c r="C754" s="46">
        <v>2</v>
      </c>
      <c r="D754" s="46">
        <v>3</v>
      </c>
      <c r="E754" s="47" t="s">
        <v>52</v>
      </c>
      <c r="F754" s="48">
        <v>0</v>
      </c>
      <c r="G754" s="49">
        <v>251304.03</v>
      </c>
      <c r="H754" s="49">
        <v>257718.47</v>
      </c>
    </row>
    <row r="755" spans="1:8" x14ac:dyDescent="0.2">
      <c r="A755" s="44" t="s">
        <v>51</v>
      </c>
      <c r="B755" s="45">
        <v>772</v>
      </c>
      <c r="C755" s="46">
        <v>2</v>
      </c>
      <c r="D755" s="46">
        <v>3</v>
      </c>
      <c r="E755" s="47" t="s">
        <v>50</v>
      </c>
      <c r="F755" s="48">
        <v>0</v>
      </c>
      <c r="G755" s="49">
        <v>251304.03</v>
      </c>
      <c r="H755" s="49">
        <v>257718.47</v>
      </c>
    </row>
    <row r="756" spans="1:8" ht="25.5" x14ac:dyDescent="0.2">
      <c r="A756" s="44" t="s">
        <v>49</v>
      </c>
      <c r="B756" s="45">
        <v>772</v>
      </c>
      <c r="C756" s="46">
        <v>2</v>
      </c>
      <c r="D756" s="46">
        <v>3</v>
      </c>
      <c r="E756" s="47" t="s">
        <v>46</v>
      </c>
      <c r="F756" s="48">
        <v>0</v>
      </c>
      <c r="G756" s="49">
        <v>251304.03</v>
      </c>
      <c r="H756" s="49">
        <v>257718.47</v>
      </c>
    </row>
    <row r="757" spans="1:8" ht="51" x14ac:dyDescent="0.2">
      <c r="A757" s="44" t="s">
        <v>48</v>
      </c>
      <c r="B757" s="45">
        <v>772</v>
      </c>
      <c r="C757" s="46">
        <v>2</v>
      </c>
      <c r="D757" s="46">
        <v>3</v>
      </c>
      <c r="E757" s="47" t="s">
        <v>46</v>
      </c>
      <c r="F757" s="48" t="s">
        <v>47</v>
      </c>
      <c r="G757" s="49">
        <v>238760</v>
      </c>
      <c r="H757" s="49">
        <v>238760</v>
      </c>
    </row>
    <row r="758" spans="1:8" ht="25.5" x14ac:dyDescent="0.2">
      <c r="A758" s="44" t="s">
        <v>3</v>
      </c>
      <c r="B758" s="45">
        <v>772</v>
      </c>
      <c r="C758" s="46">
        <v>2</v>
      </c>
      <c r="D758" s="46">
        <v>3</v>
      </c>
      <c r="E758" s="47" t="s">
        <v>46</v>
      </c>
      <c r="F758" s="48" t="s">
        <v>1</v>
      </c>
      <c r="G758" s="49">
        <v>12544.03</v>
      </c>
      <c r="H758" s="49">
        <v>18958.47</v>
      </c>
    </row>
    <row r="759" spans="1:8" x14ac:dyDescent="0.2">
      <c r="A759" s="44" t="s">
        <v>45</v>
      </c>
      <c r="B759" s="45">
        <v>772</v>
      </c>
      <c r="C759" s="46">
        <v>4</v>
      </c>
      <c r="D759" s="46">
        <v>0</v>
      </c>
      <c r="E759" s="47" t="s">
        <v>0</v>
      </c>
      <c r="F759" s="48">
        <v>0</v>
      </c>
      <c r="G759" s="49">
        <v>2175000</v>
      </c>
      <c r="H759" s="49">
        <v>2175000</v>
      </c>
    </row>
    <row r="760" spans="1:8" x14ac:dyDescent="0.2">
      <c r="A760" s="44" t="s">
        <v>44</v>
      </c>
      <c r="B760" s="45">
        <v>772</v>
      </c>
      <c r="C760" s="46">
        <v>4</v>
      </c>
      <c r="D760" s="46">
        <v>9</v>
      </c>
      <c r="E760" s="47" t="s">
        <v>0</v>
      </c>
      <c r="F760" s="48">
        <v>0</v>
      </c>
      <c r="G760" s="49">
        <v>2175000</v>
      </c>
      <c r="H760" s="49">
        <v>2175000</v>
      </c>
    </row>
    <row r="761" spans="1:8" ht="38.25" x14ac:dyDescent="0.2">
      <c r="A761" s="44" t="s">
        <v>43</v>
      </c>
      <c r="B761" s="45">
        <v>772</v>
      </c>
      <c r="C761" s="46">
        <v>4</v>
      </c>
      <c r="D761" s="46">
        <v>9</v>
      </c>
      <c r="E761" s="47" t="s">
        <v>42</v>
      </c>
      <c r="F761" s="48">
        <v>0</v>
      </c>
      <c r="G761" s="49">
        <v>2175000</v>
      </c>
      <c r="H761" s="49">
        <v>2175000</v>
      </c>
    </row>
    <row r="762" spans="1:8" ht="25.5" x14ac:dyDescent="0.2">
      <c r="A762" s="44" t="s">
        <v>41</v>
      </c>
      <c r="B762" s="45">
        <v>772</v>
      </c>
      <c r="C762" s="46">
        <v>4</v>
      </c>
      <c r="D762" s="46">
        <v>9</v>
      </c>
      <c r="E762" s="47" t="s">
        <v>40</v>
      </c>
      <c r="F762" s="48">
        <v>0</v>
      </c>
      <c r="G762" s="49">
        <v>2175000</v>
      </c>
      <c r="H762" s="49">
        <v>2175000</v>
      </c>
    </row>
    <row r="763" spans="1:8" ht="38.25" x14ac:dyDescent="0.2">
      <c r="A763" s="44" t="s">
        <v>39</v>
      </c>
      <c r="B763" s="45">
        <v>772</v>
      </c>
      <c r="C763" s="46">
        <v>4</v>
      </c>
      <c r="D763" s="46">
        <v>9</v>
      </c>
      <c r="E763" s="47" t="s">
        <v>38</v>
      </c>
      <c r="F763" s="48">
        <v>0</v>
      </c>
      <c r="G763" s="49">
        <v>1800000</v>
      </c>
      <c r="H763" s="49">
        <v>1800000</v>
      </c>
    </row>
    <row r="764" spans="1:8" ht="25.5" x14ac:dyDescent="0.2">
      <c r="A764" s="44" t="s">
        <v>37</v>
      </c>
      <c r="B764" s="45">
        <v>772</v>
      </c>
      <c r="C764" s="46">
        <v>4</v>
      </c>
      <c r="D764" s="46">
        <v>9</v>
      </c>
      <c r="E764" s="47" t="s">
        <v>36</v>
      </c>
      <c r="F764" s="48">
        <v>0</v>
      </c>
      <c r="G764" s="49">
        <v>1800000</v>
      </c>
      <c r="H764" s="49">
        <v>1800000</v>
      </c>
    </row>
    <row r="765" spans="1:8" ht="25.5" x14ac:dyDescent="0.2">
      <c r="A765" s="44" t="s">
        <v>3</v>
      </c>
      <c r="B765" s="45">
        <v>772</v>
      </c>
      <c r="C765" s="46">
        <v>4</v>
      </c>
      <c r="D765" s="46">
        <v>9</v>
      </c>
      <c r="E765" s="47" t="s">
        <v>36</v>
      </c>
      <c r="F765" s="48" t="s">
        <v>1</v>
      </c>
      <c r="G765" s="49">
        <v>1800000</v>
      </c>
      <c r="H765" s="49">
        <v>1800000</v>
      </c>
    </row>
    <row r="766" spans="1:8" ht="25.5" x14ac:dyDescent="0.2">
      <c r="A766" s="44" t="s">
        <v>35</v>
      </c>
      <c r="B766" s="45">
        <v>772</v>
      </c>
      <c r="C766" s="46">
        <v>4</v>
      </c>
      <c r="D766" s="46">
        <v>9</v>
      </c>
      <c r="E766" s="47" t="s">
        <v>34</v>
      </c>
      <c r="F766" s="48">
        <v>0</v>
      </c>
      <c r="G766" s="49">
        <v>375000</v>
      </c>
      <c r="H766" s="49">
        <v>375000</v>
      </c>
    </row>
    <row r="767" spans="1:8" ht="25.5" x14ac:dyDescent="0.2">
      <c r="A767" s="44" t="s">
        <v>33</v>
      </c>
      <c r="B767" s="45">
        <v>772</v>
      </c>
      <c r="C767" s="46">
        <v>4</v>
      </c>
      <c r="D767" s="46">
        <v>9</v>
      </c>
      <c r="E767" s="47" t="s">
        <v>32</v>
      </c>
      <c r="F767" s="48">
        <v>0</v>
      </c>
      <c r="G767" s="49">
        <v>375000</v>
      </c>
      <c r="H767" s="49">
        <v>375000</v>
      </c>
    </row>
    <row r="768" spans="1:8" ht="25.5" x14ac:dyDescent="0.2">
      <c r="A768" s="44" t="s">
        <v>3</v>
      </c>
      <c r="B768" s="45">
        <v>772</v>
      </c>
      <c r="C768" s="46">
        <v>4</v>
      </c>
      <c r="D768" s="46">
        <v>9</v>
      </c>
      <c r="E768" s="47" t="s">
        <v>32</v>
      </c>
      <c r="F768" s="48" t="s">
        <v>1</v>
      </c>
      <c r="G768" s="49">
        <v>375000</v>
      </c>
      <c r="H768" s="49">
        <v>375000</v>
      </c>
    </row>
    <row r="769" spans="1:8" x14ac:dyDescent="0.2">
      <c r="A769" s="44" t="s">
        <v>31</v>
      </c>
      <c r="B769" s="45">
        <v>772</v>
      </c>
      <c r="C769" s="46">
        <v>5</v>
      </c>
      <c r="D769" s="46">
        <v>0</v>
      </c>
      <c r="E769" s="47" t="s">
        <v>0</v>
      </c>
      <c r="F769" s="48">
        <v>0</v>
      </c>
      <c r="G769" s="49">
        <v>2016930</v>
      </c>
      <c r="H769" s="49">
        <v>2016930</v>
      </c>
    </row>
    <row r="770" spans="1:8" x14ac:dyDescent="0.2">
      <c r="A770" s="44" t="s">
        <v>30</v>
      </c>
      <c r="B770" s="45">
        <v>772</v>
      </c>
      <c r="C770" s="46">
        <v>5</v>
      </c>
      <c r="D770" s="46">
        <v>3</v>
      </c>
      <c r="E770" s="47" t="s">
        <v>0</v>
      </c>
      <c r="F770" s="48">
        <v>0</v>
      </c>
      <c r="G770" s="49">
        <v>2016930</v>
      </c>
      <c r="H770" s="49">
        <v>2016930</v>
      </c>
    </row>
    <row r="771" spans="1:8" ht="38.25" x14ac:dyDescent="0.2">
      <c r="A771" s="44" t="s">
        <v>29</v>
      </c>
      <c r="B771" s="45">
        <v>772</v>
      </c>
      <c r="C771" s="46">
        <v>5</v>
      </c>
      <c r="D771" s="46">
        <v>3</v>
      </c>
      <c r="E771" s="47" t="s">
        <v>28</v>
      </c>
      <c r="F771" s="48">
        <v>0</v>
      </c>
      <c r="G771" s="49">
        <v>2016930</v>
      </c>
      <c r="H771" s="49">
        <v>2016930</v>
      </c>
    </row>
    <row r="772" spans="1:8" ht="25.5" x14ac:dyDescent="0.2">
      <c r="A772" s="44" t="s">
        <v>27</v>
      </c>
      <c r="B772" s="45">
        <v>772</v>
      </c>
      <c r="C772" s="46">
        <v>5</v>
      </c>
      <c r="D772" s="46">
        <v>3</v>
      </c>
      <c r="E772" s="47" t="s">
        <v>26</v>
      </c>
      <c r="F772" s="48">
        <v>0</v>
      </c>
      <c r="G772" s="49">
        <v>1149368.21</v>
      </c>
      <c r="H772" s="49">
        <v>1149368.21</v>
      </c>
    </row>
    <row r="773" spans="1:8" ht="25.5" x14ac:dyDescent="0.2">
      <c r="A773" s="44" t="s">
        <v>20</v>
      </c>
      <c r="B773" s="45">
        <v>772</v>
      </c>
      <c r="C773" s="46">
        <v>5</v>
      </c>
      <c r="D773" s="46">
        <v>3</v>
      </c>
      <c r="E773" s="47" t="s">
        <v>19</v>
      </c>
      <c r="F773" s="48">
        <v>0</v>
      </c>
      <c r="G773" s="49">
        <v>1149368.21</v>
      </c>
      <c r="H773" s="49">
        <v>1149368.21</v>
      </c>
    </row>
    <row r="774" spans="1:8" x14ac:dyDescent="0.2">
      <c r="A774" s="44" t="s">
        <v>18</v>
      </c>
      <c r="B774" s="45">
        <v>772</v>
      </c>
      <c r="C774" s="46">
        <v>5</v>
      </c>
      <c r="D774" s="46">
        <v>3</v>
      </c>
      <c r="E774" s="47" t="s">
        <v>17</v>
      </c>
      <c r="F774" s="48">
        <v>0</v>
      </c>
      <c r="G774" s="49">
        <v>751857.89</v>
      </c>
      <c r="H774" s="49">
        <v>751857.89</v>
      </c>
    </row>
    <row r="775" spans="1:8" ht="25.5" x14ac:dyDescent="0.2">
      <c r="A775" s="44" t="s">
        <v>3</v>
      </c>
      <c r="B775" s="45">
        <v>772</v>
      </c>
      <c r="C775" s="46">
        <v>5</v>
      </c>
      <c r="D775" s="46">
        <v>3</v>
      </c>
      <c r="E775" s="47" t="s">
        <v>17</v>
      </c>
      <c r="F775" s="48" t="s">
        <v>1</v>
      </c>
      <c r="G775" s="49">
        <v>751857.89</v>
      </c>
      <c r="H775" s="49">
        <v>751857.89</v>
      </c>
    </row>
    <row r="776" spans="1:8" x14ac:dyDescent="0.2">
      <c r="A776" s="44" t="s">
        <v>16</v>
      </c>
      <c r="B776" s="45">
        <v>772</v>
      </c>
      <c r="C776" s="46">
        <v>5</v>
      </c>
      <c r="D776" s="46">
        <v>3</v>
      </c>
      <c r="E776" s="47" t="s">
        <v>15</v>
      </c>
      <c r="F776" s="48">
        <v>0</v>
      </c>
      <c r="G776" s="49">
        <v>10000</v>
      </c>
      <c r="H776" s="49">
        <v>10000</v>
      </c>
    </row>
    <row r="777" spans="1:8" ht="25.5" x14ac:dyDescent="0.2">
      <c r="A777" s="44" t="s">
        <v>3</v>
      </c>
      <c r="B777" s="45">
        <v>772</v>
      </c>
      <c r="C777" s="46">
        <v>5</v>
      </c>
      <c r="D777" s="46">
        <v>3</v>
      </c>
      <c r="E777" s="47" t="s">
        <v>15</v>
      </c>
      <c r="F777" s="48" t="s">
        <v>1</v>
      </c>
      <c r="G777" s="49">
        <v>10000</v>
      </c>
      <c r="H777" s="49">
        <v>10000</v>
      </c>
    </row>
    <row r="778" spans="1:8" x14ac:dyDescent="0.2">
      <c r="A778" s="44" t="s">
        <v>14</v>
      </c>
      <c r="B778" s="45">
        <v>772</v>
      </c>
      <c r="C778" s="46">
        <v>5</v>
      </c>
      <c r="D778" s="46">
        <v>3</v>
      </c>
      <c r="E778" s="47" t="s">
        <v>13</v>
      </c>
      <c r="F778" s="48">
        <v>0</v>
      </c>
      <c r="G778" s="49">
        <v>387510.32</v>
      </c>
      <c r="H778" s="49">
        <v>387510.32</v>
      </c>
    </row>
    <row r="779" spans="1:8" ht="25.5" x14ac:dyDescent="0.2">
      <c r="A779" s="44" t="s">
        <v>3</v>
      </c>
      <c r="B779" s="45">
        <v>772</v>
      </c>
      <c r="C779" s="46">
        <v>5</v>
      </c>
      <c r="D779" s="46">
        <v>3</v>
      </c>
      <c r="E779" s="47" t="s">
        <v>13</v>
      </c>
      <c r="F779" s="48" t="s">
        <v>1</v>
      </c>
      <c r="G779" s="49">
        <v>387510.32</v>
      </c>
      <c r="H779" s="49">
        <v>387510.32</v>
      </c>
    </row>
    <row r="780" spans="1:8" x14ac:dyDescent="0.2">
      <c r="A780" s="44" t="s">
        <v>12</v>
      </c>
      <c r="B780" s="45">
        <v>772</v>
      </c>
      <c r="C780" s="46">
        <v>5</v>
      </c>
      <c r="D780" s="46">
        <v>3</v>
      </c>
      <c r="E780" s="47" t="s">
        <v>11</v>
      </c>
      <c r="F780" s="48">
        <v>0</v>
      </c>
      <c r="G780" s="49">
        <v>867561.79</v>
      </c>
      <c r="H780" s="49">
        <v>867561.79</v>
      </c>
    </row>
    <row r="781" spans="1:8" ht="25.5" x14ac:dyDescent="0.2">
      <c r="A781" s="44" t="s">
        <v>10</v>
      </c>
      <c r="B781" s="45">
        <v>772</v>
      </c>
      <c r="C781" s="46">
        <v>5</v>
      </c>
      <c r="D781" s="46">
        <v>3</v>
      </c>
      <c r="E781" s="47" t="s">
        <v>9</v>
      </c>
      <c r="F781" s="48">
        <v>0</v>
      </c>
      <c r="G781" s="49">
        <v>54242.57</v>
      </c>
      <c r="H781" s="49">
        <v>54242.57</v>
      </c>
    </row>
    <row r="782" spans="1:8" ht="25.5" x14ac:dyDescent="0.2">
      <c r="A782" s="44" t="s">
        <v>8</v>
      </c>
      <c r="B782" s="45">
        <v>772</v>
      </c>
      <c r="C782" s="46">
        <v>5</v>
      </c>
      <c r="D782" s="46">
        <v>3</v>
      </c>
      <c r="E782" s="47" t="s">
        <v>7</v>
      </c>
      <c r="F782" s="48">
        <v>0</v>
      </c>
      <c r="G782" s="49">
        <v>54242.57</v>
      </c>
      <c r="H782" s="49">
        <v>54242.57</v>
      </c>
    </row>
    <row r="783" spans="1:8" ht="25.5" x14ac:dyDescent="0.2">
      <c r="A783" s="44" t="s">
        <v>3</v>
      </c>
      <c r="B783" s="45">
        <v>772</v>
      </c>
      <c r="C783" s="46">
        <v>5</v>
      </c>
      <c r="D783" s="46">
        <v>3</v>
      </c>
      <c r="E783" s="47" t="s">
        <v>7</v>
      </c>
      <c r="F783" s="48" t="s">
        <v>1</v>
      </c>
      <c r="G783" s="49">
        <v>54242.57</v>
      </c>
      <c r="H783" s="49">
        <v>54242.57</v>
      </c>
    </row>
    <row r="784" spans="1:8" ht="25.5" x14ac:dyDescent="0.2">
      <c r="A784" s="44" t="s">
        <v>6</v>
      </c>
      <c r="B784" s="45">
        <v>772</v>
      </c>
      <c r="C784" s="46">
        <v>5</v>
      </c>
      <c r="D784" s="46">
        <v>3</v>
      </c>
      <c r="E784" s="47" t="s">
        <v>5</v>
      </c>
      <c r="F784" s="48">
        <v>0</v>
      </c>
      <c r="G784" s="49">
        <v>813319.22</v>
      </c>
      <c r="H784" s="49">
        <v>813319.22</v>
      </c>
    </row>
    <row r="785" spans="1:8" x14ac:dyDescent="0.2">
      <c r="A785" s="44" t="s">
        <v>4</v>
      </c>
      <c r="B785" s="45">
        <v>772</v>
      </c>
      <c r="C785" s="46">
        <v>5</v>
      </c>
      <c r="D785" s="46">
        <v>3</v>
      </c>
      <c r="E785" s="47" t="s">
        <v>2</v>
      </c>
      <c r="F785" s="48">
        <v>0</v>
      </c>
      <c r="G785" s="49">
        <v>813319.22</v>
      </c>
      <c r="H785" s="49">
        <v>813319.22</v>
      </c>
    </row>
    <row r="786" spans="1:8" ht="25.5" x14ac:dyDescent="0.2">
      <c r="A786" s="44" t="s">
        <v>3</v>
      </c>
      <c r="B786" s="45">
        <v>772</v>
      </c>
      <c r="C786" s="46">
        <v>5</v>
      </c>
      <c r="D786" s="46">
        <v>3</v>
      </c>
      <c r="E786" s="47" t="s">
        <v>2</v>
      </c>
      <c r="F786" s="48" t="s">
        <v>1</v>
      </c>
      <c r="G786" s="49">
        <v>813319.22</v>
      </c>
      <c r="H786" s="49">
        <v>813319.22</v>
      </c>
    </row>
    <row r="787" spans="1:8" ht="25.5" x14ac:dyDescent="0.2">
      <c r="A787" s="44" t="s">
        <v>89</v>
      </c>
      <c r="B787" s="45">
        <v>773</v>
      </c>
      <c r="C787" s="46">
        <v>0</v>
      </c>
      <c r="D787" s="46">
        <v>0</v>
      </c>
      <c r="E787" s="47" t="s">
        <v>0</v>
      </c>
      <c r="F787" s="48">
        <v>0</v>
      </c>
      <c r="G787" s="49">
        <v>7205942.4699999997</v>
      </c>
      <c r="H787" s="49">
        <v>7211414.2300000004</v>
      </c>
    </row>
    <row r="788" spans="1:8" x14ac:dyDescent="0.2">
      <c r="A788" s="44" t="s">
        <v>71</v>
      </c>
      <c r="B788" s="45">
        <v>773</v>
      </c>
      <c r="C788" s="46">
        <v>1</v>
      </c>
      <c r="D788" s="46">
        <v>0</v>
      </c>
      <c r="E788" s="47" t="s">
        <v>0</v>
      </c>
      <c r="F788" s="48">
        <v>0</v>
      </c>
      <c r="G788" s="49">
        <v>3514550</v>
      </c>
      <c r="H788" s="49">
        <v>3514550</v>
      </c>
    </row>
    <row r="789" spans="1:8" ht="38.25" x14ac:dyDescent="0.2">
      <c r="A789" s="44" t="s">
        <v>70</v>
      </c>
      <c r="B789" s="45">
        <v>773</v>
      </c>
      <c r="C789" s="46">
        <v>1</v>
      </c>
      <c r="D789" s="46">
        <v>4</v>
      </c>
      <c r="E789" s="47" t="s">
        <v>0</v>
      </c>
      <c r="F789" s="48">
        <v>0</v>
      </c>
      <c r="G789" s="49">
        <v>3514550</v>
      </c>
      <c r="H789" s="49">
        <v>3514550</v>
      </c>
    </row>
    <row r="790" spans="1:8" ht="38.25" x14ac:dyDescent="0.2">
      <c r="A790" s="44" t="s">
        <v>29</v>
      </c>
      <c r="B790" s="45">
        <v>773</v>
      </c>
      <c r="C790" s="46">
        <v>1</v>
      </c>
      <c r="D790" s="46">
        <v>4</v>
      </c>
      <c r="E790" s="47" t="s">
        <v>28</v>
      </c>
      <c r="F790" s="48">
        <v>0</v>
      </c>
      <c r="G790" s="49">
        <v>3494550</v>
      </c>
      <c r="H790" s="49">
        <v>3494550</v>
      </c>
    </row>
    <row r="791" spans="1:8" ht="51" x14ac:dyDescent="0.2">
      <c r="A791" s="44" t="s">
        <v>53</v>
      </c>
      <c r="B791" s="45">
        <v>773</v>
      </c>
      <c r="C791" s="46">
        <v>1</v>
      </c>
      <c r="D791" s="46">
        <v>4</v>
      </c>
      <c r="E791" s="47" t="s">
        <v>52</v>
      </c>
      <c r="F791" s="48">
        <v>0</v>
      </c>
      <c r="G791" s="49">
        <v>3494550</v>
      </c>
      <c r="H791" s="49">
        <v>3494550</v>
      </c>
    </row>
    <row r="792" spans="1:8" x14ac:dyDescent="0.2">
      <c r="A792" s="44" t="s">
        <v>51</v>
      </c>
      <c r="B792" s="45">
        <v>773</v>
      </c>
      <c r="C792" s="46">
        <v>1</v>
      </c>
      <c r="D792" s="46">
        <v>4</v>
      </c>
      <c r="E792" s="47" t="s">
        <v>50</v>
      </c>
      <c r="F792" s="48">
        <v>0</v>
      </c>
      <c r="G792" s="49">
        <v>3494550</v>
      </c>
      <c r="H792" s="49">
        <v>3494550</v>
      </c>
    </row>
    <row r="793" spans="1:8" x14ac:dyDescent="0.2">
      <c r="A793" s="44" t="s">
        <v>69</v>
      </c>
      <c r="B793" s="45">
        <v>773</v>
      </c>
      <c r="C793" s="46">
        <v>1</v>
      </c>
      <c r="D793" s="46">
        <v>4</v>
      </c>
      <c r="E793" s="47" t="s">
        <v>67</v>
      </c>
      <c r="F793" s="48">
        <v>0</v>
      </c>
      <c r="G793" s="49">
        <v>565970</v>
      </c>
      <c r="H793" s="49">
        <v>565970</v>
      </c>
    </row>
    <row r="794" spans="1:8" ht="51" x14ac:dyDescent="0.2">
      <c r="A794" s="44" t="s">
        <v>48</v>
      </c>
      <c r="B794" s="45">
        <v>773</v>
      </c>
      <c r="C794" s="46">
        <v>1</v>
      </c>
      <c r="D794" s="46">
        <v>4</v>
      </c>
      <c r="E794" s="47" t="s">
        <v>67</v>
      </c>
      <c r="F794" s="48" t="s">
        <v>47</v>
      </c>
      <c r="G794" s="49">
        <v>94180</v>
      </c>
      <c r="H794" s="49">
        <v>94180</v>
      </c>
    </row>
    <row r="795" spans="1:8" ht="25.5" x14ac:dyDescent="0.2">
      <c r="A795" s="44" t="s">
        <v>3</v>
      </c>
      <c r="B795" s="45">
        <v>773</v>
      </c>
      <c r="C795" s="46">
        <v>1</v>
      </c>
      <c r="D795" s="46">
        <v>4</v>
      </c>
      <c r="E795" s="47" t="s">
        <v>67</v>
      </c>
      <c r="F795" s="48" t="s">
        <v>1</v>
      </c>
      <c r="G795" s="49">
        <v>335750</v>
      </c>
      <c r="H795" s="49">
        <v>335750</v>
      </c>
    </row>
    <row r="796" spans="1:8" x14ac:dyDescent="0.2">
      <c r="A796" s="44" t="s">
        <v>68</v>
      </c>
      <c r="B796" s="45">
        <v>773</v>
      </c>
      <c r="C796" s="46">
        <v>1</v>
      </c>
      <c r="D796" s="46">
        <v>4</v>
      </c>
      <c r="E796" s="47" t="s">
        <v>67</v>
      </c>
      <c r="F796" s="48" t="s">
        <v>66</v>
      </c>
      <c r="G796" s="49">
        <v>136040</v>
      </c>
      <c r="H796" s="49">
        <v>136040</v>
      </c>
    </row>
    <row r="797" spans="1:8" ht="25.5" x14ac:dyDescent="0.2">
      <c r="A797" s="44" t="s">
        <v>65</v>
      </c>
      <c r="B797" s="45">
        <v>773</v>
      </c>
      <c r="C797" s="46">
        <v>1</v>
      </c>
      <c r="D797" s="46">
        <v>4</v>
      </c>
      <c r="E797" s="47" t="s">
        <v>64</v>
      </c>
      <c r="F797" s="48">
        <v>0</v>
      </c>
      <c r="G797" s="49">
        <v>2903580</v>
      </c>
      <c r="H797" s="49">
        <v>2903580</v>
      </c>
    </row>
    <row r="798" spans="1:8" ht="51" x14ac:dyDescent="0.2">
      <c r="A798" s="44" t="s">
        <v>48</v>
      </c>
      <c r="B798" s="45">
        <v>773</v>
      </c>
      <c r="C798" s="46">
        <v>1</v>
      </c>
      <c r="D798" s="46">
        <v>4</v>
      </c>
      <c r="E798" s="47" t="s">
        <v>64</v>
      </c>
      <c r="F798" s="48" t="s">
        <v>47</v>
      </c>
      <c r="G798" s="49">
        <v>2903580</v>
      </c>
      <c r="H798" s="49">
        <v>2903580</v>
      </c>
    </row>
    <row r="799" spans="1:8" x14ac:dyDescent="0.2">
      <c r="A799" s="44" t="s">
        <v>63</v>
      </c>
      <c r="B799" s="45">
        <v>773</v>
      </c>
      <c r="C799" s="46">
        <v>1</v>
      </c>
      <c r="D799" s="46">
        <v>4</v>
      </c>
      <c r="E799" s="47" t="s">
        <v>62</v>
      </c>
      <c r="F799" s="48">
        <v>0</v>
      </c>
      <c r="G799" s="49">
        <v>25000</v>
      </c>
      <c r="H799" s="49">
        <v>25000</v>
      </c>
    </row>
    <row r="800" spans="1:8" ht="25.5" x14ac:dyDescent="0.2">
      <c r="A800" s="44" t="s">
        <v>3</v>
      </c>
      <c r="B800" s="45">
        <v>773</v>
      </c>
      <c r="C800" s="46">
        <v>1</v>
      </c>
      <c r="D800" s="46">
        <v>4</v>
      </c>
      <c r="E800" s="47" t="s">
        <v>62</v>
      </c>
      <c r="F800" s="48" t="s">
        <v>1</v>
      </c>
      <c r="G800" s="49">
        <v>25000</v>
      </c>
      <c r="H800" s="49">
        <v>25000</v>
      </c>
    </row>
    <row r="801" spans="1:8" ht="25.5" x14ac:dyDescent="0.2">
      <c r="A801" s="44" t="s">
        <v>61</v>
      </c>
      <c r="B801" s="45">
        <v>773</v>
      </c>
      <c r="C801" s="46">
        <v>1</v>
      </c>
      <c r="D801" s="46">
        <v>4</v>
      </c>
      <c r="E801" s="47" t="s">
        <v>60</v>
      </c>
      <c r="F801" s="48">
        <v>0</v>
      </c>
      <c r="G801" s="49">
        <v>20000</v>
      </c>
      <c r="H801" s="49">
        <v>20000</v>
      </c>
    </row>
    <row r="802" spans="1:8" ht="63.75" x14ac:dyDescent="0.2">
      <c r="A802" s="44" t="s">
        <v>59</v>
      </c>
      <c r="B802" s="45">
        <v>773</v>
      </c>
      <c r="C802" s="46">
        <v>1</v>
      </c>
      <c r="D802" s="46">
        <v>4</v>
      </c>
      <c r="E802" s="47" t="s">
        <v>58</v>
      </c>
      <c r="F802" s="48">
        <v>0</v>
      </c>
      <c r="G802" s="49">
        <v>20000</v>
      </c>
      <c r="H802" s="49">
        <v>20000</v>
      </c>
    </row>
    <row r="803" spans="1:8" ht="38.25" x14ac:dyDescent="0.2">
      <c r="A803" s="44" t="s">
        <v>57</v>
      </c>
      <c r="B803" s="45">
        <v>773</v>
      </c>
      <c r="C803" s="46">
        <v>1</v>
      </c>
      <c r="D803" s="46">
        <v>4</v>
      </c>
      <c r="E803" s="47" t="s">
        <v>56</v>
      </c>
      <c r="F803" s="48">
        <v>0</v>
      </c>
      <c r="G803" s="49">
        <v>20000</v>
      </c>
      <c r="H803" s="49">
        <v>20000</v>
      </c>
    </row>
    <row r="804" spans="1:8" ht="25.5" x14ac:dyDescent="0.2">
      <c r="A804" s="44" t="s">
        <v>3</v>
      </c>
      <c r="B804" s="45">
        <v>773</v>
      </c>
      <c r="C804" s="46">
        <v>1</v>
      </c>
      <c r="D804" s="46">
        <v>4</v>
      </c>
      <c r="E804" s="47" t="s">
        <v>56</v>
      </c>
      <c r="F804" s="48" t="s">
        <v>1</v>
      </c>
      <c r="G804" s="49">
        <v>20000</v>
      </c>
      <c r="H804" s="49">
        <v>20000</v>
      </c>
    </row>
    <row r="805" spans="1:8" x14ac:dyDescent="0.2">
      <c r="A805" s="44" t="s">
        <v>55</v>
      </c>
      <c r="B805" s="45">
        <v>773</v>
      </c>
      <c r="C805" s="46">
        <v>2</v>
      </c>
      <c r="D805" s="46">
        <v>0</v>
      </c>
      <c r="E805" s="47" t="s">
        <v>0</v>
      </c>
      <c r="F805" s="48">
        <v>0</v>
      </c>
      <c r="G805" s="49">
        <v>130082.47</v>
      </c>
      <c r="H805" s="49">
        <v>135554.23000000001</v>
      </c>
    </row>
    <row r="806" spans="1:8" x14ac:dyDescent="0.2">
      <c r="A806" s="44" t="s">
        <v>54</v>
      </c>
      <c r="B806" s="45">
        <v>773</v>
      </c>
      <c r="C806" s="46">
        <v>2</v>
      </c>
      <c r="D806" s="46">
        <v>3</v>
      </c>
      <c r="E806" s="47" t="s">
        <v>0</v>
      </c>
      <c r="F806" s="48">
        <v>0</v>
      </c>
      <c r="G806" s="49">
        <v>130082.47</v>
      </c>
      <c r="H806" s="49">
        <v>135554.23000000001</v>
      </c>
    </row>
    <row r="807" spans="1:8" ht="38.25" x14ac:dyDescent="0.2">
      <c r="A807" s="44" t="s">
        <v>29</v>
      </c>
      <c r="B807" s="45">
        <v>773</v>
      </c>
      <c r="C807" s="46">
        <v>2</v>
      </c>
      <c r="D807" s="46">
        <v>3</v>
      </c>
      <c r="E807" s="47" t="s">
        <v>28</v>
      </c>
      <c r="F807" s="48">
        <v>0</v>
      </c>
      <c r="G807" s="49">
        <v>130082.47</v>
      </c>
      <c r="H807" s="49">
        <v>135554.23000000001</v>
      </c>
    </row>
    <row r="808" spans="1:8" ht="51" x14ac:dyDescent="0.2">
      <c r="A808" s="44" t="s">
        <v>53</v>
      </c>
      <c r="B808" s="45">
        <v>773</v>
      </c>
      <c r="C808" s="46">
        <v>2</v>
      </c>
      <c r="D808" s="46">
        <v>3</v>
      </c>
      <c r="E808" s="47" t="s">
        <v>52</v>
      </c>
      <c r="F808" s="48">
        <v>0</v>
      </c>
      <c r="G808" s="49">
        <v>130082.47</v>
      </c>
      <c r="H808" s="49">
        <v>135554.23000000001</v>
      </c>
    </row>
    <row r="809" spans="1:8" x14ac:dyDescent="0.2">
      <c r="A809" s="44" t="s">
        <v>51</v>
      </c>
      <c r="B809" s="45">
        <v>773</v>
      </c>
      <c r="C809" s="46">
        <v>2</v>
      </c>
      <c r="D809" s="46">
        <v>3</v>
      </c>
      <c r="E809" s="47" t="s">
        <v>50</v>
      </c>
      <c r="F809" s="48">
        <v>0</v>
      </c>
      <c r="G809" s="49">
        <v>130082.47</v>
      </c>
      <c r="H809" s="49">
        <v>135554.23000000001</v>
      </c>
    </row>
    <row r="810" spans="1:8" ht="25.5" x14ac:dyDescent="0.2">
      <c r="A810" s="44" t="s">
        <v>49</v>
      </c>
      <c r="B810" s="45">
        <v>773</v>
      </c>
      <c r="C810" s="46">
        <v>2</v>
      </c>
      <c r="D810" s="46">
        <v>3</v>
      </c>
      <c r="E810" s="47" t="s">
        <v>46</v>
      </c>
      <c r="F810" s="48">
        <v>0</v>
      </c>
      <c r="G810" s="49">
        <v>130082.47</v>
      </c>
      <c r="H810" s="49">
        <v>135554.23000000001</v>
      </c>
    </row>
    <row r="811" spans="1:8" ht="51" x14ac:dyDescent="0.2">
      <c r="A811" s="44" t="s">
        <v>48</v>
      </c>
      <c r="B811" s="45">
        <v>773</v>
      </c>
      <c r="C811" s="46">
        <v>2</v>
      </c>
      <c r="D811" s="46">
        <v>3</v>
      </c>
      <c r="E811" s="47" t="s">
        <v>46</v>
      </c>
      <c r="F811" s="48" t="s">
        <v>47</v>
      </c>
      <c r="G811" s="49">
        <v>119380</v>
      </c>
      <c r="H811" s="49">
        <v>119380</v>
      </c>
    </row>
    <row r="812" spans="1:8" ht="25.5" x14ac:dyDescent="0.2">
      <c r="A812" s="44" t="s">
        <v>3</v>
      </c>
      <c r="B812" s="45">
        <v>773</v>
      </c>
      <c r="C812" s="46">
        <v>2</v>
      </c>
      <c r="D812" s="46">
        <v>3</v>
      </c>
      <c r="E812" s="47" t="s">
        <v>46</v>
      </c>
      <c r="F812" s="48" t="s">
        <v>1</v>
      </c>
      <c r="G812" s="49">
        <v>10702.47</v>
      </c>
      <c r="H812" s="49">
        <v>16174.23</v>
      </c>
    </row>
    <row r="813" spans="1:8" x14ac:dyDescent="0.2">
      <c r="A813" s="44" t="s">
        <v>45</v>
      </c>
      <c r="B813" s="45">
        <v>773</v>
      </c>
      <c r="C813" s="46">
        <v>4</v>
      </c>
      <c r="D813" s="46">
        <v>0</v>
      </c>
      <c r="E813" s="47" t="s">
        <v>0</v>
      </c>
      <c r="F813" s="48">
        <v>0</v>
      </c>
      <c r="G813" s="49">
        <v>2000000</v>
      </c>
      <c r="H813" s="49">
        <v>2000000</v>
      </c>
    </row>
    <row r="814" spans="1:8" x14ac:dyDescent="0.2">
      <c r="A814" s="44" t="s">
        <v>44</v>
      </c>
      <c r="B814" s="45">
        <v>773</v>
      </c>
      <c r="C814" s="46">
        <v>4</v>
      </c>
      <c r="D814" s="46">
        <v>9</v>
      </c>
      <c r="E814" s="47" t="s">
        <v>0</v>
      </c>
      <c r="F814" s="48">
        <v>0</v>
      </c>
      <c r="G814" s="49">
        <v>2000000</v>
      </c>
      <c r="H814" s="49">
        <v>2000000</v>
      </c>
    </row>
    <row r="815" spans="1:8" ht="38.25" x14ac:dyDescent="0.2">
      <c r="A815" s="44" t="s">
        <v>43</v>
      </c>
      <c r="B815" s="45">
        <v>773</v>
      </c>
      <c r="C815" s="46">
        <v>4</v>
      </c>
      <c r="D815" s="46">
        <v>9</v>
      </c>
      <c r="E815" s="47" t="s">
        <v>42</v>
      </c>
      <c r="F815" s="48">
        <v>0</v>
      </c>
      <c r="G815" s="49">
        <v>2000000</v>
      </c>
      <c r="H815" s="49">
        <v>2000000</v>
      </c>
    </row>
    <row r="816" spans="1:8" ht="25.5" x14ac:dyDescent="0.2">
      <c r="A816" s="44" t="s">
        <v>41</v>
      </c>
      <c r="B816" s="45">
        <v>773</v>
      </c>
      <c r="C816" s="46">
        <v>4</v>
      </c>
      <c r="D816" s="46">
        <v>9</v>
      </c>
      <c r="E816" s="47" t="s">
        <v>40</v>
      </c>
      <c r="F816" s="48">
        <v>0</v>
      </c>
      <c r="G816" s="49">
        <v>2000000</v>
      </c>
      <c r="H816" s="49">
        <v>2000000</v>
      </c>
    </row>
    <row r="817" spans="1:8" ht="38.25" x14ac:dyDescent="0.2">
      <c r="A817" s="44" t="s">
        <v>39</v>
      </c>
      <c r="B817" s="45">
        <v>773</v>
      </c>
      <c r="C817" s="46">
        <v>4</v>
      </c>
      <c r="D817" s="46">
        <v>9</v>
      </c>
      <c r="E817" s="47" t="s">
        <v>38</v>
      </c>
      <c r="F817" s="48">
        <v>0</v>
      </c>
      <c r="G817" s="49">
        <v>1544378</v>
      </c>
      <c r="H817" s="49">
        <v>1544378</v>
      </c>
    </row>
    <row r="818" spans="1:8" ht="25.5" x14ac:dyDescent="0.2">
      <c r="A818" s="44" t="s">
        <v>37</v>
      </c>
      <c r="B818" s="45">
        <v>773</v>
      </c>
      <c r="C818" s="46">
        <v>4</v>
      </c>
      <c r="D818" s="46">
        <v>9</v>
      </c>
      <c r="E818" s="47" t="s">
        <v>36</v>
      </c>
      <c r="F818" s="48">
        <v>0</v>
      </c>
      <c r="G818" s="49">
        <v>1544378</v>
      </c>
      <c r="H818" s="49">
        <v>1544378</v>
      </c>
    </row>
    <row r="819" spans="1:8" ht="25.5" x14ac:dyDescent="0.2">
      <c r="A819" s="44" t="s">
        <v>3</v>
      </c>
      <c r="B819" s="45">
        <v>773</v>
      </c>
      <c r="C819" s="46">
        <v>4</v>
      </c>
      <c r="D819" s="46">
        <v>9</v>
      </c>
      <c r="E819" s="47" t="s">
        <v>36</v>
      </c>
      <c r="F819" s="48" t="s">
        <v>1</v>
      </c>
      <c r="G819" s="49">
        <v>1544378</v>
      </c>
      <c r="H819" s="49">
        <v>1544378</v>
      </c>
    </row>
    <row r="820" spans="1:8" x14ac:dyDescent="0.2">
      <c r="A820" s="44" t="s">
        <v>81</v>
      </c>
      <c r="B820" s="45">
        <v>773</v>
      </c>
      <c r="C820" s="46">
        <v>4</v>
      </c>
      <c r="D820" s="46">
        <v>9</v>
      </c>
      <c r="E820" s="47" t="s">
        <v>80</v>
      </c>
      <c r="F820" s="48">
        <v>0</v>
      </c>
      <c r="G820" s="49">
        <v>150000</v>
      </c>
      <c r="H820" s="49">
        <v>150000</v>
      </c>
    </row>
    <row r="821" spans="1:8" ht="38.25" x14ac:dyDescent="0.2">
      <c r="A821" s="44" t="s">
        <v>79</v>
      </c>
      <c r="B821" s="45">
        <v>773</v>
      </c>
      <c r="C821" s="46">
        <v>4</v>
      </c>
      <c r="D821" s="46">
        <v>9</v>
      </c>
      <c r="E821" s="47" t="s">
        <v>78</v>
      </c>
      <c r="F821" s="48">
        <v>0</v>
      </c>
      <c r="G821" s="49">
        <v>150000</v>
      </c>
      <c r="H821" s="49">
        <v>150000</v>
      </c>
    </row>
    <row r="822" spans="1:8" ht="25.5" x14ac:dyDescent="0.2">
      <c r="A822" s="44" t="s">
        <v>3</v>
      </c>
      <c r="B822" s="45">
        <v>773</v>
      </c>
      <c r="C822" s="46">
        <v>4</v>
      </c>
      <c r="D822" s="46">
        <v>9</v>
      </c>
      <c r="E822" s="47" t="s">
        <v>78</v>
      </c>
      <c r="F822" s="48" t="s">
        <v>1</v>
      </c>
      <c r="G822" s="49">
        <v>150000</v>
      </c>
      <c r="H822" s="49">
        <v>150000</v>
      </c>
    </row>
    <row r="823" spans="1:8" ht="25.5" x14ac:dyDescent="0.2">
      <c r="A823" s="44" t="s">
        <v>35</v>
      </c>
      <c r="B823" s="45">
        <v>773</v>
      </c>
      <c r="C823" s="46">
        <v>4</v>
      </c>
      <c r="D823" s="46">
        <v>9</v>
      </c>
      <c r="E823" s="47" t="s">
        <v>34</v>
      </c>
      <c r="F823" s="48">
        <v>0</v>
      </c>
      <c r="G823" s="49">
        <v>305622</v>
      </c>
      <c r="H823" s="49">
        <v>305622</v>
      </c>
    </row>
    <row r="824" spans="1:8" ht="25.5" x14ac:dyDescent="0.2">
      <c r="A824" s="44" t="s">
        <v>33</v>
      </c>
      <c r="B824" s="45">
        <v>773</v>
      </c>
      <c r="C824" s="46">
        <v>4</v>
      </c>
      <c r="D824" s="46">
        <v>9</v>
      </c>
      <c r="E824" s="47" t="s">
        <v>32</v>
      </c>
      <c r="F824" s="48">
        <v>0</v>
      </c>
      <c r="G824" s="49">
        <v>150000</v>
      </c>
      <c r="H824" s="49">
        <v>150000</v>
      </c>
    </row>
    <row r="825" spans="1:8" ht="25.5" x14ac:dyDescent="0.2">
      <c r="A825" s="44" t="s">
        <v>3</v>
      </c>
      <c r="B825" s="45">
        <v>773</v>
      </c>
      <c r="C825" s="46">
        <v>4</v>
      </c>
      <c r="D825" s="46">
        <v>9</v>
      </c>
      <c r="E825" s="47" t="s">
        <v>32</v>
      </c>
      <c r="F825" s="48" t="s">
        <v>1</v>
      </c>
      <c r="G825" s="49">
        <v>150000</v>
      </c>
      <c r="H825" s="49">
        <v>150000</v>
      </c>
    </row>
    <row r="826" spans="1:8" ht="38.25" x14ac:dyDescent="0.2">
      <c r="A826" s="44" t="s">
        <v>77</v>
      </c>
      <c r="B826" s="45">
        <v>773</v>
      </c>
      <c r="C826" s="46">
        <v>4</v>
      </c>
      <c r="D826" s="46">
        <v>9</v>
      </c>
      <c r="E826" s="47" t="s">
        <v>76</v>
      </c>
      <c r="F826" s="48">
        <v>0</v>
      </c>
      <c r="G826" s="49">
        <v>155622</v>
      </c>
      <c r="H826" s="49">
        <v>155622</v>
      </c>
    </row>
    <row r="827" spans="1:8" ht="25.5" x14ac:dyDescent="0.2">
      <c r="A827" s="44" t="s">
        <v>3</v>
      </c>
      <c r="B827" s="45">
        <v>773</v>
      </c>
      <c r="C827" s="46">
        <v>4</v>
      </c>
      <c r="D827" s="46">
        <v>9</v>
      </c>
      <c r="E827" s="47" t="s">
        <v>76</v>
      </c>
      <c r="F827" s="48" t="s">
        <v>1</v>
      </c>
      <c r="G827" s="49">
        <v>155622</v>
      </c>
      <c r="H827" s="49">
        <v>155622</v>
      </c>
    </row>
    <row r="828" spans="1:8" x14ac:dyDescent="0.2">
      <c r="A828" s="44" t="s">
        <v>31</v>
      </c>
      <c r="B828" s="45">
        <v>773</v>
      </c>
      <c r="C828" s="46">
        <v>5</v>
      </c>
      <c r="D828" s="46">
        <v>0</v>
      </c>
      <c r="E828" s="47" t="s">
        <v>0</v>
      </c>
      <c r="F828" s="48">
        <v>0</v>
      </c>
      <c r="G828" s="49">
        <v>1561310</v>
      </c>
      <c r="H828" s="49">
        <v>1561310</v>
      </c>
    </row>
    <row r="829" spans="1:8" x14ac:dyDescent="0.2">
      <c r="A829" s="44" t="s">
        <v>30</v>
      </c>
      <c r="B829" s="45">
        <v>773</v>
      </c>
      <c r="C829" s="46">
        <v>5</v>
      </c>
      <c r="D829" s="46">
        <v>3</v>
      </c>
      <c r="E829" s="47" t="s">
        <v>0</v>
      </c>
      <c r="F829" s="48">
        <v>0</v>
      </c>
      <c r="G829" s="49">
        <v>1561310</v>
      </c>
      <c r="H829" s="49">
        <v>1561310</v>
      </c>
    </row>
    <row r="830" spans="1:8" ht="38.25" x14ac:dyDescent="0.2">
      <c r="A830" s="44" t="s">
        <v>29</v>
      </c>
      <c r="B830" s="45">
        <v>773</v>
      </c>
      <c r="C830" s="46">
        <v>5</v>
      </c>
      <c r="D830" s="46">
        <v>3</v>
      </c>
      <c r="E830" s="47" t="s">
        <v>28</v>
      </c>
      <c r="F830" s="48">
        <v>0</v>
      </c>
      <c r="G830" s="49">
        <v>1561310</v>
      </c>
      <c r="H830" s="49">
        <v>1561310</v>
      </c>
    </row>
    <row r="831" spans="1:8" ht="25.5" x14ac:dyDescent="0.2">
      <c r="A831" s="44" t="s">
        <v>27</v>
      </c>
      <c r="B831" s="45">
        <v>773</v>
      </c>
      <c r="C831" s="46">
        <v>5</v>
      </c>
      <c r="D831" s="46">
        <v>3</v>
      </c>
      <c r="E831" s="47" t="s">
        <v>26</v>
      </c>
      <c r="F831" s="48">
        <v>0</v>
      </c>
      <c r="G831" s="49">
        <v>1290050</v>
      </c>
      <c r="H831" s="49">
        <v>1290050</v>
      </c>
    </row>
    <row r="832" spans="1:8" ht="25.5" x14ac:dyDescent="0.2">
      <c r="A832" s="44" t="s">
        <v>20</v>
      </c>
      <c r="B832" s="45">
        <v>773</v>
      </c>
      <c r="C832" s="46">
        <v>5</v>
      </c>
      <c r="D832" s="46">
        <v>3</v>
      </c>
      <c r="E832" s="47" t="s">
        <v>19</v>
      </c>
      <c r="F832" s="48">
        <v>0</v>
      </c>
      <c r="G832" s="49">
        <v>1290050</v>
      </c>
      <c r="H832" s="49">
        <v>1290050</v>
      </c>
    </row>
    <row r="833" spans="1:8" x14ac:dyDescent="0.2">
      <c r="A833" s="44" t="s">
        <v>18</v>
      </c>
      <c r="B833" s="45">
        <v>773</v>
      </c>
      <c r="C833" s="46">
        <v>5</v>
      </c>
      <c r="D833" s="46">
        <v>3</v>
      </c>
      <c r="E833" s="47" t="s">
        <v>17</v>
      </c>
      <c r="F833" s="48">
        <v>0</v>
      </c>
      <c r="G833" s="49">
        <v>630000</v>
      </c>
      <c r="H833" s="49">
        <v>630000</v>
      </c>
    </row>
    <row r="834" spans="1:8" ht="25.5" x14ac:dyDescent="0.2">
      <c r="A834" s="44" t="s">
        <v>3</v>
      </c>
      <c r="B834" s="45">
        <v>773</v>
      </c>
      <c r="C834" s="46">
        <v>5</v>
      </c>
      <c r="D834" s="46">
        <v>3</v>
      </c>
      <c r="E834" s="47" t="s">
        <v>17</v>
      </c>
      <c r="F834" s="48" t="s">
        <v>1</v>
      </c>
      <c r="G834" s="49">
        <v>630000</v>
      </c>
      <c r="H834" s="49">
        <v>630000</v>
      </c>
    </row>
    <row r="835" spans="1:8" x14ac:dyDescent="0.2">
      <c r="A835" s="44" t="s">
        <v>16</v>
      </c>
      <c r="B835" s="45">
        <v>773</v>
      </c>
      <c r="C835" s="46">
        <v>5</v>
      </c>
      <c r="D835" s="46">
        <v>3</v>
      </c>
      <c r="E835" s="47" t="s">
        <v>15</v>
      </c>
      <c r="F835" s="48">
        <v>0</v>
      </c>
      <c r="G835" s="49">
        <v>150000</v>
      </c>
      <c r="H835" s="49">
        <v>150000</v>
      </c>
    </row>
    <row r="836" spans="1:8" ht="25.5" x14ac:dyDescent="0.2">
      <c r="A836" s="44" t="s">
        <v>3</v>
      </c>
      <c r="B836" s="45">
        <v>773</v>
      </c>
      <c r="C836" s="46">
        <v>5</v>
      </c>
      <c r="D836" s="46">
        <v>3</v>
      </c>
      <c r="E836" s="47" t="s">
        <v>15</v>
      </c>
      <c r="F836" s="48" t="s">
        <v>1</v>
      </c>
      <c r="G836" s="49">
        <v>150000</v>
      </c>
      <c r="H836" s="49">
        <v>150000</v>
      </c>
    </row>
    <row r="837" spans="1:8" x14ac:dyDescent="0.2">
      <c r="A837" s="44" t="s">
        <v>14</v>
      </c>
      <c r="B837" s="45">
        <v>773</v>
      </c>
      <c r="C837" s="46">
        <v>5</v>
      </c>
      <c r="D837" s="46">
        <v>3</v>
      </c>
      <c r="E837" s="47" t="s">
        <v>13</v>
      </c>
      <c r="F837" s="48">
        <v>0</v>
      </c>
      <c r="G837" s="49">
        <v>510050</v>
      </c>
      <c r="H837" s="49">
        <v>510050</v>
      </c>
    </row>
    <row r="838" spans="1:8" ht="25.5" x14ac:dyDescent="0.2">
      <c r="A838" s="44" t="s">
        <v>3</v>
      </c>
      <c r="B838" s="45">
        <v>773</v>
      </c>
      <c r="C838" s="46">
        <v>5</v>
      </c>
      <c r="D838" s="46">
        <v>3</v>
      </c>
      <c r="E838" s="47" t="s">
        <v>13</v>
      </c>
      <c r="F838" s="48" t="s">
        <v>1</v>
      </c>
      <c r="G838" s="49">
        <v>510050</v>
      </c>
      <c r="H838" s="49">
        <v>510050</v>
      </c>
    </row>
    <row r="839" spans="1:8" x14ac:dyDescent="0.2">
      <c r="A839" s="44" t="s">
        <v>12</v>
      </c>
      <c r="B839" s="45">
        <v>773</v>
      </c>
      <c r="C839" s="46">
        <v>5</v>
      </c>
      <c r="D839" s="46">
        <v>3</v>
      </c>
      <c r="E839" s="47" t="s">
        <v>11</v>
      </c>
      <c r="F839" s="48">
        <v>0</v>
      </c>
      <c r="G839" s="49">
        <v>271260</v>
      </c>
      <c r="H839" s="49">
        <v>271260</v>
      </c>
    </row>
    <row r="840" spans="1:8" ht="25.5" x14ac:dyDescent="0.2">
      <c r="A840" s="44" t="s">
        <v>10</v>
      </c>
      <c r="B840" s="45">
        <v>773</v>
      </c>
      <c r="C840" s="46">
        <v>5</v>
      </c>
      <c r="D840" s="46">
        <v>3</v>
      </c>
      <c r="E840" s="47" t="s">
        <v>9</v>
      </c>
      <c r="F840" s="48">
        <v>0</v>
      </c>
      <c r="G840" s="49">
        <v>21700</v>
      </c>
      <c r="H840" s="49">
        <v>21700</v>
      </c>
    </row>
    <row r="841" spans="1:8" ht="25.5" x14ac:dyDescent="0.2">
      <c r="A841" s="44" t="s">
        <v>8</v>
      </c>
      <c r="B841" s="45">
        <v>773</v>
      </c>
      <c r="C841" s="46">
        <v>5</v>
      </c>
      <c r="D841" s="46">
        <v>3</v>
      </c>
      <c r="E841" s="47" t="s">
        <v>7</v>
      </c>
      <c r="F841" s="48">
        <v>0</v>
      </c>
      <c r="G841" s="49">
        <v>21700</v>
      </c>
      <c r="H841" s="49">
        <v>21700</v>
      </c>
    </row>
    <row r="842" spans="1:8" ht="25.5" x14ac:dyDescent="0.2">
      <c r="A842" s="44" t="s">
        <v>3</v>
      </c>
      <c r="B842" s="45">
        <v>773</v>
      </c>
      <c r="C842" s="46">
        <v>5</v>
      </c>
      <c r="D842" s="46">
        <v>3</v>
      </c>
      <c r="E842" s="47" t="s">
        <v>7</v>
      </c>
      <c r="F842" s="48" t="s">
        <v>1</v>
      </c>
      <c r="G842" s="49">
        <v>21700</v>
      </c>
      <c r="H842" s="49">
        <v>21700</v>
      </c>
    </row>
    <row r="843" spans="1:8" ht="25.5" x14ac:dyDescent="0.2">
      <c r="A843" s="44" t="s">
        <v>6</v>
      </c>
      <c r="B843" s="45">
        <v>773</v>
      </c>
      <c r="C843" s="46">
        <v>5</v>
      </c>
      <c r="D843" s="46">
        <v>3</v>
      </c>
      <c r="E843" s="47" t="s">
        <v>5</v>
      </c>
      <c r="F843" s="48">
        <v>0</v>
      </c>
      <c r="G843" s="49">
        <v>249560</v>
      </c>
      <c r="H843" s="49">
        <v>249560</v>
      </c>
    </row>
    <row r="844" spans="1:8" x14ac:dyDescent="0.2">
      <c r="A844" s="44" t="s">
        <v>4</v>
      </c>
      <c r="B844" s="45">
        <v>773</v>
      </c>
      <c r="C844" s="46">
        <v>5</v>
      </c>
      <c r="D844" s="46">
        <v>3</v>
      </c>
      <c r="E844" s="47" t="s">
        <v>2</v>
      </c>
      <c r="F844" s="48">
        <v>0</v>
      </c>
      <c r="G844" s="49">
        <v>249560</v>
      </c>
      <c r="H844" s="49">
        <v>249560</v>
      </c>
    </row>
    <row r="845" spans="1:8" ht="25.5" x14ac:dyDescent="0.2">
      <c r="A845" s="44" t="s">
        <v>3</v>
      </c>
      <c r="B845" s="45">
        <v>773</v>
      </c>
      <c r="C845" s="46">
        <v>5</v>
      </c>
      <c r="D845" s="46">
        <v>3</v>
      </c>
      <c r="E845" s="47" t="s">
        <v>2</v>
      </c>
      <c r="F845" s="48" t="s">
        <v>1</v>
      </c>
      <c r="G845" s="49">
        <v>249560</v>
      </c>
      <c r="H845" s="49">
        <v>249560</v>
      </c>
    </row>
    <row r="846" spans="1:8" ht="25.5" x14ac:dyDescent="0.2">
      <c r="A846" s="44" t="s">
        <v>85</v>
      </c>
      <c r="B846" s="45">
        <v>774</v>
      </c>
      <c r="C846" s="46">
        <v>0</v>
      </c>
      <c r="D846" s="46">
        <v>0</v>
      </c>
      <c r="E846" s="47" t="s">
        <v>0</v>
      </c>
      <c r="F846" s="48">
        <v>0</v>
      </c>
      <c r="G846" s="49">
        <v>5468271.8499999996</v>
      </c>
      <c r="H846" s="49">
        <v>5472139.75</v>
      </c>
    </row>
    <row r="847" spans="1:8" x14ac:dyDescent="0.2">
      <c r="A847" s="44" t="s">
        <v>71</v>
      </c>
      <c r="B847" s="45">
        <v>774</v>
      </c>
      <c r="C847" s="46">
        <v>1</v>
      </c>
      <c r="D847" s="46">
        <v>0</v>
      </c>
      <c r="E847" s="47" t="s">
        <v>0</v>
      </c>
      <c r="F847" s="48">
        <v>0</v>
      </c>
      <c r="G847" s="49">
        <v>2615920</v>
      </c>
      <c r="H847" s="49">
        <v>2615920</v>
      </c>
    </row>
    <row r="848" spans="1:8" ht="38.25" x14ac:dyDescent="0.2">
      <c r="A848" s="44" t="s">
        <v>70</v>
      </c>
      <c r="B848" s="45">
        <v>774</v>
      </c>
      <c r="C848" s="46">
        <v>1</v>
      </c>
      <c r="D848" s="46">
        <v>4</v>
      </c>
      <c r="E848" s="47" t="s">
        <v>0</v>
      </c>
      <c r="F848" s="48">
        <v>0</v>
      </c>
      <c r="G848" s="49">
        <v>2615920</v>
      </c>
      <c r="H848" s="49">
        <v>2615920</v>
      </c>
    </row>
    <row r="849" spans="1:8" ht="38.25" x14ac:dyDescent="0.2">
      <c r="A849" s="44" t="s">
        <v>29</v>
      </c>
      <c r="B849" s="45">
        <v>774</v>
      </c>
      <c r="C849" s="46">
        <v>1</v>
      </c>
      <c r="D849" s="46">
        <v>4</v>
      </c>
      <c r="E849" s="47" t="s">
        <v>28</v>
      </c>
      <c r="F849" s="48">
        <v>0</v>
      </c>
      <c r="G849" s="49">
        <v>2595920</v>
      </c>
      <c r="H849" s="49">
        <v>2595920</v>
      </c>
    </row>
    <row r="850" spans="1:8" ht="51" x14ac:dyDescent="0.2">
      <c r="A850" s="44" t="s">
        <v>53</v>
      </c>
      <c r="B850" s="45">
        <v>774</v>
      </c>
      <c r="C850" s="46">
        <v>1</v>
      </c>
      <c r="D850" s="46">
        <v>4</v>
      </c>
      <c r="E850" s="47" t="s">
        <v>52</v>
      </c>
      <c r="F850" s="48">
        <v>0</v>
      </c>
      <c r="G850" s="49">
        <v>2595920</v>
      </c>
      <c r="H850" s="49">
        <v>2595920</v>
      </c>
    </row>
    <row r="851" spans="1:8" x14ac:dyDescent="0.2">
      <c r="A851" s="44" t="s">
        <v>51</v>
      </c>
      <c r="B851" s="45">
        <v>774</v>
      </c>
      <c r="C851" s="46">
        <v>1</v>
      </c>
      <c r="D851" s="46">
        <v>4</v>
      </c>
      <c r="E851" s="47" t="s">
        <v>50</v>
      </c>
      <c r="F851" s="48">
        <v>0</v>
      </c>
      <c r="G851" s="49">
        <v>2595920</v>
      </c>
      <c r="H851" s="49">
        <v>2595920</v>
      </c>
    </row>
    <row r="852" spans="1:8" x14ac:dyDescent="0.2">
      <c r="A852" s="44" t="s">
        <v>69</v>
      </c>
      <c r="B852" s="45">
        <v>774</v>
      </c>
      <c r="C852" s="46">
        <v>1</v>
      </c>
      <c r="D852" s="46">
        <v>4</v>
      </c>
      <c r="E852" s="47" t="s">
        <v>67</v>
      </c>
      <c r="F852" s="48">
        <v>0</v>
      </c>
      <c r="G852" s="49">
        <v>221120</v>
      </c>
      <c r="H852" s="49">
        <v>221120</v>
      </c>
    </row>
    <row r="853" spans="1:8" ht="51" x14ac:dyDescent="0.2">
      <c r="A853" s="44" t="s">
        <v>48</v>
      </c>
      <c r="B853" s="45">
        <v>774</v>
      </c>
      <c r="C853" s="46">
        <v>1</v>
      </c>
      <c r="D853" s="46">
        <v>4</v>
      </c>
      <c r="E853" s="47" t="s">
        <v>67</v>
      </c>
      <c r="F853" s="48" t="s">
        <v>47</v>
      </c>
      <c r="G853" s="49">
        <v>77561</v>
      </c>
      <c r="H853" s="49">
        <v>77561</v>
      </c>
    </row>
    <row r="854" spans="1:8" ht="25.5" x14ac:dyDescent="0.2">
      <c r="A854" s="44" t="s">
        <v>3</v>
      </c>
      <c r="B854" s="45">
        <v>774</v>
      </c>
      <c r="C854" s="46">
        <v>1</v>
      </c>
      <c r="D854" s="46">
        <v>4</v>
      </c>
      <c r="E854" s="47" t="s">
        <v>67</v>
      </c>
      <c r="F854" s="48" t="s">
        <v>1</v>
      </c>
      <c r="G854" s="49">
        <v>58527</v>
      </c>
      <c r="H854" s="49">
        <v>58527</v>
      </c>
    </row>
    <row r="855" spans="1:8" x14ac:dyDescent="0.2">
      <c r="A855" s="44" t="s">
        <v>68</v>
      </c>
      <c r="B855" s="45">
        <v>774</v>
      </c>
      <c r="C855" s="46">
        <v>1</v>
      </c>
      <c r="D855" s="46">
        <v>4</v>
      </c>
      <c r="E855" s="47" t="s">
        <v>67</v>
      </c>
      <c r="F855" s="48" t="s">
        <v>66</v>
      </c>
      <c r="G855" s="49">
        <v>85032</v>
      </c>
      <c r="H855" s="49">
        <v>85032</v>
      </c>
    </row>
    <row r="856" spans="1:8" ht="25.5" x14ac:dyDescent="0.2">
      <c r="A856" s="44" t="s">
        <v>65</v>
      </c>
      <c r="B856" s="45">
        <v>774</v>
      </c>
      <c r="C856" s="46">
        <v>1</v>
      </c>
      <c r="D856" s="46">
        <v>4</v>
      </c>
      <c r="E856" s="47" t="s">
        <v>64</v>
      </c>
      <c r="F856" s="48">
        <v>0</v>
      </c>
      <c r="G856" s="49">
        <v>2354800</v>
      </c>
      <c r="H856" s="49">
        <v>2354800</v>
      </c>
    </row>
    <row r="857" spans="1:8" ht="51" x14ac:dyDescent="0.2">
      <c r="A857" s="44" t="s">
        <v>48</v>
      </c>
      <c r="B857" s="45">
        <v>774</v>
      </c>
      <c r="C857" s="46">
        <v>1</v>
      </c>
      <c r="D857" s="46">
        <v>4</v>
      </c>
      <c r="E857" s="47" t="s">
        <v>64</v>
      </c>
      <c r="F857" s="48" t="s">
        <v>47</v>
      </c>
      <c r="G857" s="49">
        <v>2354800</v>
      </c>
      <c r="H857" s="49">
        <v>2354800</v>
      </c>
    </row>
    <row r="858" spans="1:8" x14ac:dyDescent="0.2">
      <c r="A858" s="44" t="s">
        <v>63</v>
      </c>
      <c r="B858" s="45">
        <v>774</v>
      </c>
      <c r="C858" s="46">
        <v>1</v>
      </c>
      <c r="D858" s="46">
        <v>4</v>
      </c>
      <c r="E858" s="47" t="s">
        <v>62</v>
      </c>
      <c r="F858" s="48">
        <v>0</v>
      </c>
      <c r="G858" s="49">
        <v>20000</v>
      </c>
      <c r="H858" s="49">
        <v>20000</v>
      </c>
    </row>
    <row r="859" spans="1:8" ht="25.5" x14ac:dyDescent="0.2">
      <c r="A859" s="44" t="s">
        <v>3</v>
      </c>
      <c r="B859" s="45">
        <v>774</v>
      </c>
      <c r="C859" s="46">
        <v>1</v>
      </c>
      <c r="D859" s="46">
        <v>4</v>
      </c>
      <c r="E859" s="47" t="s">
        <v>62</v>
      </c>
      <c r="F859" s="48" t="s">
        <v>1</v>
      </c>
      <c r="G859" s="49">
        <v>20000</v>
      </c>
      <c r="H859" s="49">
        <v>20000</v>
      </c>
    </row>
    <row r="860" spans="1:8" ht="25.5" x14ac:dyDescent="0.2">
      <c r="A860" s="44" t="s">
        <v>61</v>
      </c>
      <c r="B860" s="45">
        <v>774</v>
      </c>
      <c r="C860" s="46">
        <v>1</v>
      </c>
      <c r="D860" s="46">
        <v>4</v>
      </c>
      <c r="E860" s="47" t="s">
        <v>60</v>
      </c>
      <c r="F860" s="48">
        <v>0</v>
      </c>
      <c r="G860" s="49">
        <v>20000</v>
      </c>
      <c r="H860" s="49">
        <v>20000</v>
      </c>
    </row>
    <row r="861" spans="1:8" ht="63.75" x14ac:dyDescent="0.2">
      <c r="A861" s="44" t="s">
        <v>59</v>
      </c>
      <c r="B861" s="45">
        <v>774</v>
      </c>
      <c r="C861" s="46">
        <v>1</v>
      </c>
      <c r="D861" s="46">
        <v>4</v>
      </c>
      <c r="E861" s="47" t="s">
        <v>58</v>
      </c>
      <c r="F861" s="48">
        <v>0</v>
      </c>
      <c r="G861" s="49">
        <v>20000</v>
      </c>
      <c r="H861" s="49">
        <v>20000</v>
      </c>
    </row>
    <row r="862" spans="1:8" ht="38.25" x14ac:dyDescent="0.2">
      <c r="A862" s="44" t="s">
        <v>57</v>
      </c>
      <c r="B862" s="45">
        <v>774</v>
      </c>
      <c r="C862" s="46">
        <v>1</v>
      </c>
      <c r="D862" s="46">
        <v>4</v>
      </c>
      <c r="E862" s="47" t="s">
        <v>56</v>
      </c>
      <c r="F862" s="48">
        <v>0</v>
      </c>
      <c r="G862" s="49">
        <v>20000</v>
      </c>
      <c r="H862" s="49">
        <v>20000</v>
      </c>
    </row>
    <row r="863" spans="1:8" ht="25.5" x14ac:dyDescent="0.2">
      <c r="A863" s="44" t="s">
        <v>3</v>
      </c>
      <c r="B863" s="45">
        <v>774</v>
      </c>
      <c r="C863" s="46">
        <v>1</v>
      </c>
      <c r="D863" s="46">
        <v>4</v>
      </c>
      <c r="E863" s="47" t="s">
        <v>56</v>
      </c>
      <c r="F863" s="48" t="s">
        <v>1</v>
      </c>
      <c r="G863" s="49">
        <v>20000</v>
      </c>
      <c r="H863" s="49">
        <v>20000</v>
      </c>
    </row>
    <row r="864" spans="1:8" x14ac:dyDescent="0.2">
      <c r="A864" s="44" t="s">
        <v>55</v>
      </c>
      <c r="B864" s="45">
        <v>774</v>
      </c>
      <c r="C864" s="46">
        <v>2</v>
      </c>
      <c r="D864" s="46">
        <v>0</v>
      </c>
      <c r="E864" s="47" t="s">
        <v>0</v>
      </c>
      <c r="F864" s="48">
        <v>0</v>
      </c>
      <c r="G864" s="49">
        <v>126941.85</v>
      </c>
      <c r="H864" s="49">
        <v>130809.75</v>
      </c>
    </row>
    <row r="865" spans="1:8" x14ac:dyDescent="0.2">
      <c r="A865" s="44" t="s">
        <v>54</v>
      </c>
      <c r="B865" s="45">
        <v>774</v>
      </c>
      <c r="C865" s="46">
        <v>2</v>
      </c>
      <c r="D865" s="46">
        <v>3</v>
      </c>
      <c r="E865" s="47" t="s">
        <v>0</v>
      </c>
      <c r="F865" s="48">
        <v>0</v>
      </c>
      <c r="G865" s="49">
        <v>126941.85</v>
      </c>
      <c r="H865" s="49">
        <v>130809.75</v>
      </c>
    </row>
    <row r="866" spans="1:8" ht="38.25" x14ac:dyDescent="0.2">
      <c r="A866" s="44" t="s">
        <v>29</v>
      </c>
      <c r="B866" s="45">
        <v>774</v>
      </c>
      <c r="C866" s="46">
        <v>2</v>
      </c>
      <c r="D866" s="46">
        <v>3</v>
      </c>
      <c r="E866" s="47" t="s">
        <v>28</v>
      </c>
      <c r="F866" s="48">
        <v>0</v>
      </c>
      <c r="G866" s="49">
        <v>126941.85</v>
      </c>
      <c r="H866" s="49">
        <v>130809.75</v>
      </c>
    </row>
    <row r="867" spans="1:8" ht="51" x14ac:dyDescent="0.2">
      <c r="A867" s="44" t="s">
        <v>53</v>
      </c>
      <c r="B867" s="45">
        <v>774</v>
      </c>
      <c r="C867" s="46">
        <v>2</v>
      </c>
      <c r="D867" s="46">
        <v>3</v>
      </c>
      <c r="E867" s="47" t="s">
        <v>52</v>
      </c>
      <c r="F867" s="48">
        <v>0</v>
      </c>
      <c r="G867" s="49">
        <v>126941.85</v>
      </c>
      <c r="H867" s="49">
        <v>130809.75</v>
      </c>
    </row>
    <row r="868" spans="1:8" x14ac:dyDescent="0.2">
      <c r="A868" s="44" t="s">
        <v>51</v>
      </c>
      <c r="B868" s="45">
        <v>774</v>
      </c>
      <c r="C868" s="46">
        <v>2</v>
      </c>
      <c r="D868" s="46">
        <v>3</v>
      </c>
      <c r="E868" s="47" t="s">
        <v>50</v>
      </c>
      <c r="F868" s="48">
        <v>0</v>
      </c>
      <c r="G868" s="49">
        <v>126941.85</v>
      </c>
      <c r="H868" s="49">
        <v>130809.75</v>
      </c>
    </row>
    <row r="869" spans="1:8" ht="25.5" x14ac:dyDescent="0.2">
      <c r="A869" s="44" t="s">
        <v>49</v>
      </c>
      <c r="B869" s="45">
        <v>774</v>
      </c>
      <c r="C869" s="46">
        <v>2</v>
      </c>
      <c r="D869" s="46">
        <v>3</v>
      </c>
      <c r="E869" s="47" t="s">
        <v>46</v>
      </c>
      <c r="F869" s="48">
        <v>0</v>
      </c>
      <c r="G869" s="49">
        <v>126941.85</v>
      </c>
      <c r="H869" s="49">
        <v>130809.75</v>
      </c>
    </row>
    <row r="870" spans="1:8" ht="51" x14ac:dyDescent="0.2">
      <c r="A870" s="44" t="s">
        <v>48</v>
      </c>
      <c r="B870" s="45">
        <v>774</v>
      </c>
      <c r="C870" s="46">
        <v>2</v>
      </c>
      <c r="D870" s="46">
        <v>3</v>
      </c>
      <c r="E870" s="47" t="s">
        <v>46</v>
      </c>
      <c r="F870" s="48" t="s">
        <v>47</v>
      </c>
      <c r="G870" s="49">
        <v>119380</v>
      </c>
      <c r="H870" s="49">
        <v>119380</v>
      </c>
    </row>
    <row r="871" spans="1:8" ht="25.5" x14ac:dyDescent="0.2">
      <c r="A871" s="44" t="s">
        <v>3</v>
      </c>
      <c r="B871" s="45">
        <v>774</v>
      </c>
      <c r="C871" s="46">
        <v>2</v>
      </c>
      <c r="D871" s="46">
        <v>3</v>
      </c>
      <c r="E871" s="47" t="s">
        <v>46</v>
      </c>
      <c r="F871" s="48" t="s">
        <v>1</v>
      </c>
      <c r="G871" s="49">
        <v>7561.85</v>
      </c>
      <c r="H871" s="49">
        <v>11429.75</v>
      </c>
    </row>
    <row r="872" spans="1:8" x14ac:dyDescent="0.2">
      <c r="A872" s="44" t="s">
        <v>45</v>
      </c>
      <c r="B872" s="45">
        <v>774</v>
      </c>
      <c r="C872" s="46">
        <v>4</v>
      </c>
      <c r="D872" s="46">
        <v>0</v>
      </c>
      <c r="E872" s="47" t="s">
        <v>0</v>
      </c>
      <c r="F872" s="48">
        <v>0</v>
      </c>
      <c r="G872" s="49">
        <v>1250000</v>
      </c>
      <c r="H872" s="49">
        <v>1250000</v>
      </c>
    </row>
    <row r="873" spans="1:8" x14ac:dyDescent="0.2">
      <c r="A873" s="44" t="s">
        <v>44</v>
      </c>
      <c r="B873" s="45">
        <v>774</v>
      </c>
      <c r="C873" s="46">
        <v>4</v>
      </c>
      <c r="D873" s="46">
        <v>9</v>
      </c>
      <c r="E873" s="47" t="s">
        <v>0</v>
      </c>
      <c r="F873" s="48">
        <v>0</v>
      </c>
      <c r="G873" s="49">
        <v>1250000</v>
      </c>
      <c r="H873" s="49">
        <v>1250000</v>
      </c>
    </row>
    <row r="874" spans="1:8" ht="38.25" x14ac:dyDescent="0.2">
      <c r="A874" s="44" t="s">
        <v>43</v>
      </c>
      <c r="B874" s="45">
        <v>774</v>
      </c>
      <c r="C874" s="46">
        <v>4</v>
      </c>
      <c r="D874" s="46">
        <v>9</v>
      </c>
      <c r="E874" s="47" t="s">
        <v>42</v>
      </c>
      <c r="F874" s="48">
        <v>0</v>
      </c>
      <c r="G874" s="49">
        <v>1250000</v>
      </c>
      <c r="H874" s="49">
        <v>1250000</v>
      </c>
    </row>
    <row r="875" spans="1:8" ht="25.5" x14ac:dyDescent="0.2">
      <c r="A875" s="44" t="s">
        <v>41</v>
      </c>
      <c r="B875" s="45">
        <v>774</v>
      </c>
      <c r="C875" s="46">
        <v>4</v>
      </c>
      <c r="D875" s="46">
        <v>9</v>
      </c>
      <c r="E875" s="47" t="s">
        <v>40</v>
      </c>
      <c r="F875" s="48">
        <v>0</v>
      </c>
      <c r="G875" s="49">
        <v>1250000</v>
      </c>
      <c r="H875" s="49">
        <v>1250000</v>
      </c>
    </row>
    <row r="876" spans="1:8" ht="38.25" x14ac:dyDescent="0.2">
      <c r="A876" s="44" t="s">
        <v>39</v>
      </c>
      <c r="B876" s="45">
        <v>774</v>
      </c>
      <c r="C876" s="46">
        <v>4</v>
      </c>
      <c r="D876" s="46">
        <v>9</v>
      </c>
      <c r="E876" s="47" t="s">
        <v>38</v>
      </c>
      <c r="F876" s="48">
        <v>0</v>
      </c>
      <c r="G876" s="49">
        <v>1000000</v>
      </c>
      <c r="H876" s="49">
        <v>1000000</v>
      </c>
    </row>
    <row r="877" spans="1:8" ht="25.5" x14ac:dyDescent="0.2">
      <c r="A877" s="44" t="s">
        <v>37</v>
      </c>
      <c r="B877" s="45">
        <v>774</v>
      </c>
      <c r="C877" s="46">
        <v>4</v>
      </c>
      <c r="D877" s="46">
        <v>9</v>
      </c>
      <c r="E877" s="47" t="s">
        <v>36</v>
      </c>
      <c r="F877" s="48">
        <v>0</v>
      </c>
      <c r="G877" s="49">
        <v>1000000</v>
      </c>
      <c r="H877" s="49">
        <v>1000000</v>
      </c>
    </row>
    <row r="878" spans="1:8" ht="25.5" x14ac:dyDescent="0.2">
      <c r="A878" s="44" t="s">
        <v>3</v>
      </c>
      <c r="B878" s="45">
        <v>774</v>
      </c>
      <c r="C878" s="46">
        <v>4</v>
      </c>
      <c r="D878" s="46">
        <v>9</v>
      </c>
      <c r="E878" s="47" t="s">
        <v>36</v>
      </c>
      <c r="F878" s="48" t="s">
        <v>1</v>
      </c>
      <c r="G878" s="49">
        <v>1000000</v>
      </c>
      <c r="H878" s="49">
        <v>1000000</v>
      </c>
    </row>
    <row r="879" spans="1:8" x14ac:dyDescent="0.2">
      <c r="A879" s="44" t="s">
        <v>81</v>
      </c>
      <c r="B879" s="45">
        <v>774</v>
      </c>
      <c r="C879" s="46">
        <v>4</v>
      </c>
      <c r="D879" s="46">
        <v>9</v>
      </c>
      <c r="E879" s="47" t="s">
        <v>80</v>
      </c>
      <c r="F879" s="48">
        <v>0</v>
      </c>
      <c r="G879" s="49">
        <v>150000</v>
      </c>
      <c r="H879" s="49">
        <v>150000</v>
      </c>
    </row>
    <row r="880" spans="1:8" ht="38.25" x14ac:dyDescent="0.2">
      <c r="A880" s="44" t="s">
        <v>79</v>
      </c>
      <c r="B880" s="45">
        <v>774</v>
      </c>
      <c r="C880" s="46">
        <v>4</v>
      </c>
      <c r="D880" s="46">
        <v>9</v>
      </c>
      <c r="E880" s="47" t="s">
        <v>78</v>
      </c>
      <c r="F880" s="48">
        <v>0</v>
      </c>
      <c r="G880" s="49">
        <v>150000</v>
      </c>
      <c r="H880" s="49">
        <v>150000</v>
      </c>
    </row>
    <row r="881" spans="1:8" ht="25.5" x14ac:dyDescent="0.2">
      <c r="A881" s="44" t="s">
        <v>3</v>
      </c>
      <c r="B881" s="45">
        <v>774</v>
      </c>
      <c r="C881" s="46">
        <v>4</v>
      </c>
      <c r="D881" s="46">
        <v>9</v>
      </c>
      <c r="E881" s="47" t="s">
        <v>78</v>
      </c>
      <c r="F881" s="48" t="s">
        <v>1</v>
      </c>
      <c r="G881" s="49">
        <v>150000</v>
      </c>
      <c r="H881" s="49">
        <v>150000</v>
      </c>
    </row>
    <row r="882" spans="1:8" ht="25.5" x14ac:dyDescent="0.2">
      <c r="A882" s="44" t="s">
        <v>35</v>
      </c>
      <c r="B882" s="45">
        <v>774</v>
      </c>
      <c r="C882" s="46">
        <v>4</v>
      </c>
      <c r="D882" s="46">
        <v>9</v>
      </c>
      <c r="E882" s="47" t="s">
        <v>34</v>
      </c>
      <c r="F882" s="48">
        <v>0</v>
      </c>
      <c r="G882" s="49">
        <v>100000</v>
      </c>
      <c r="H882" s="49">
        <v>100000</v>
      </c>
    </row>
    <row r="883" spans="1:8" ht="25.5" x14ac:dyDescent="0.2">
      <c r="A883" s="44" t="s">
        <v>33</v>
      </c>
      <c r="B883" s="45">
        <v>774</v>
      </c>
      <c r="C883" s="46">
        <v>4</v>
      </c>
      <c r="D883" s="46">
        <v>9</v>
      </c>
      <c r="E883" s="47" t="s">
        <v>32</v>
      </c>
      <c r="F883" s="48">
        <v>0</v>
      </c>
      <c r="G883" s="49">
        <v>100000</v>
      </c>
      <c r="H883" s="49">
        <v>100000</v>
      </c>
    </row>
    <row r="884" spans="1:8" ht="25.5" x14ac:dyDescent="0.2">
      <c r="A884" s="44" t="s">
        <v>3</v>
      </c>
      <c r="B884" s="45">
        <v>774</v>
      </c>
      <c r="C884" s="46">
        <v>4</v>
      </c>
      <c r="D884" s="46">
        <v>9</v>
      </c>
      <c r="E884" s="47" t="s">
        <v>32</v>
      </c>
      <c r="F884" s="48" t="s">
        <v>1</v>
      </c>
      <c r="G884" s="49">
        <v>100000</v>
      </c>
      <c r="H884" s="49">
        <v>100000</v>
      </c>
    </row>
    <row r="885" spans="1:8" x14ac:dyDescent="0.2">
      <c r="A885" s="44" t="s">
        <v>31</v>
      </c>
      <c r="B885" s="45">
        <v>774</v>
      </c>
      <c r="C885" s="46">
        <v>5</v>
      </c>
      <c r="D885" s="46">
        <v>0</v>
      </c>
      <c r="E885" s="47" t="s">
        <v>0</v>
      </c>
      <c r="F885" s="48">
        <v>0</v>
      </c>
      <c r="G885" s="49">
        <v>1475410</v>
      </c>
      <c r="H885" s="49">
        <v>1475410</v>
      </c>
    </row>
    <row r="886" spans="1:8" x14ac:dyDescent="0.2">
      <c r="A886" s="44" t="s">
        <v>30</v>
      </c>
      <c r="B886" s="45">
        <v>774</v>
      </c>
      <c r="C886" s="46">
        <v>5</v>
      </c>
      <c r="D886" s="46">
        <v>3</v>
      </c>
      <c r="E886" s="47" t="s">
        <v>0</v>
      </c>
      <c r="F886" s="48">
        <v>0</v>
      </c>
      <c r="G886" s="49">
        <v>1475410</v>
      </c>
      <c r="H886" s="49">
        <v>1475410</v>
      </c>
    </row>
    <row r="887" spans="1:8" ht="38.25" x14ac:dyDescent="0.2">
      <c r="A887" s="44" t="s">
        <v>29</v>
      </c>
      <c r="B887" s="45">
        <v>774</v>
      </c>
      <c r="C887" s="46">
        <v>5</v>
      </c>
      <c r="D887" s="46">
        <v>3</v>
      </c>
      <c r="E887" s="47" t="s">
        <v>28</v>
      </c>
      <c r="F887" s="48">
        <v>0</v>
      </c>
      <c r="G887" s="49">
        <v>1475410</v>
      </c>
      <c r="H887" s="49">
        <v>1475410</v>
      </c>
    </row>
    <row r="888" spans="1:8" ht="25.5" x14ac:dyDescent="0.2">
      <c r="A888" s="44" t="s">
        <v>27</v>
      </c>
      <c r="B888" s="45">
        <v>774</v>
      </c>
      <c r="C888" s="46">
        <v>5</v>
      </c>
      <c r="D888" s="46">
        <v>3</v>
      </c>
      <c r="E888" s="47" t="s">
        <v>26</v>
      </c>
      <c r="F888" s="48">
        <v>0</v>
      </c>
      <c r="G888" s="49">
        <v>1263768.69</v>
      </c>
      <c r="H888" s="49">
        <v>1263768.69</v>
      </c>
    </row>
    <row r="889" spans="1:8" ht="25.5" x14ac:dyDescent="0.2">
      <c r="A889" s="44" t="s">
        <v>20</v>
      </c>
      <c r="B889" s="45">
        <v>774</v>
      </c>
      <c r="C889" s="46">
        <v>5</v>
      </c>
      <c r="D889" s="46">
        <v>3</v>
      </c>
      <c r="E889" s="47" t="s">
        <v>19</v>
      </c>
      <c r="F889" s="48">
        <v>0</v>
      </c>
      <c r="G889" s="49">
        <v>1263768.69</v>
      </c>
      <c r="H889" s="49">
        <v>1263768.69</v>
      </c>
    </row>
    <row r="890" spans="1:8" x14ac:dyDescent="0.2">
      <c r="A890" s="44" t="s">
        <v>18</v>
      </c>
      <c r="B890" s="45">
        <v>774</v>
      </c>
      <c r="C890" s="46">
        <v>5</v>
      </c>
      <c r="D890" s="46">
        <v>3</v>
      </c>
      <c r="E890" s="47" t="s">
        <v>17</v>
      </c>
      <c r="F890" s="48">
        <v>0</v>
      </c>
      <c r="G890" s="49">
        <v>885968.69</v>
      </c>
      <c r="H890" s="49">
        <v>885968.69</v>
      </c>
    </row>
    <row r="891" spans="1:8" ht="25.5" x14ac:dyDescent="0.2">
      <c r="A891" s="44" t="s">
        <v>3</v>
      </c>
      <c r="B891" s="45">
        <v>774</v>
      </c>
      <c r="C891" s="46">
        <v>5</v>
      </c>
      <c r="D891" s="46">
        <v>3</v>
      </c>
      <c r="E891" s="47" t="s">
        <v>17</v>
      </c>
      <c r="F891" s="48" t="s">
        <v>1</v>
      </c>
      <c r="G891" s="49">
        <v>885968.69</v>
      </c>
      <c r="H891" s="49">
        <v>885968.69</v>
      </c>
    </row>
    <row r="892" spans="1:8" x14ac:dyDescent="0.2">
      <c r="A892" s="44" t="s">
        <v>16</v>
      </c>
      <c r="B892" s="45">
        <v>774</v>
      </c>
      <c r="C892" s="46">
        <v>5</v>
      </c>
      <c r="D892" s="46">
        <v>3</v>
      </c>
      <c r="E892" s="47" t="s">
        <v>15</v>
      </c>
      <c r="F892" s="48">
        <v>0</v>
      </c>
      <c r="G892" s="49">
        <v>352000</v>
      </c>
      <c r="H892" s="49">
        <v>352000</v>
      </c>
    </row>
    <row r="893" spans="1:8" ht="25.5" x14ac:dyDescent="0.2">
      <c r="A893" s="44" t="s">
        <v>3</v>
      </c>
      <c r="B893" s="45">
        <v>774</v>
      </c>
      <c r="C893" s="46">
        <v>5</v>
      </c>
      <c r="D893" s="46">
        <v>3</v>
      </c>
      <c r="E893" s="47" t="s">
        <v>15</v>
      </c>
      <c r="F893" s="48" t="s">
        <v>1</v>
      </c>
      <c r="G893" s="49">
        <v>352000</v>
      </c>
      <c r="H893" s="49">
        <v>352000</v>
      </c>
    </row>
    <row r="894" spans="1:8" x14ac:dyDescent="0.2">
      <c r="A894" s="44" t="s">
        <v>14</v>
      </c>
      <c r="B894" s="45">
        <v>774</v>
      </c>
      <c r="C894" s="46">
        <v>5</v>
      </c>
      <c r="D894" s="46">
        <v>3</v>
      </c>
      <c r="E894" s="47" t="s">
        <v>13</v>
      </c>
      <c r="F894" s="48">
        <v>0</v>
      </c>
      <c r="G894" s="49">
        <v>25800</v>
      </c>
      <c r="H894" s="49">
        <v>25800</v>
      </c>
    </row>
    <row r="895" spans="1:8" ht="25.5" x14ac:dyDescent="0.2">
      <c r="A895" s="44" t="s">
        <v>3</v>
      </c>
      <c r="B895" s="45">
        <v>774</v>
      </c>
      <c r="C895" s="46">
        <v>5</v>
      </c>
      <c r="D895" s="46">
        <v>3</v>
      </c>
      <c r="E895" s="47" t="s">
        <v>13</v>
      </c>
      <c r="F895" s="48" t="s">
        <v>1</v>
      </c>
      <c r="G895" s="49">
        <v>25800</v>
      </c>
      <c r="H895" s="49">
        <v>25800</v>
      </c>
    </row>
    <row r="896" spans="1:8" x14ac:dyDescent="0.2">
      <c r="A896" s="44" t="s">
        <v>12</v>
      </c>
      <c r="B896" s="45">
        <v>774</v>
      </c>
      <c r="C896" s="46">
        <v>5</v>
      </c>
      <c r="D896" s="46">
        <v>3</v>
      </c>
      <c r="E896" s="47" t="s">
        <v>11</v>
      </c>
      <c r="F896" s="48">
        <v>0</v>
      </c>
      <c r="G896" s="49">
        <v>211641.31</v>
      </c>
      <c r="H896" s="49">
        <v>211641.31</v>
      </c>
    </row>
    <row r="897" spans="1:8" ht="25.5" x14ac:dyDescent="0.2">
      <c r="A897" s="44" t="s">
        <v>10</v>
      </c>
      <c r="B897" s="45">
        <v>774</v>
      </c>
      <c r="C897" s="46">
        <v>5</v>
      </c>
      <c r="D897" s="46">
        <v>3</v>
      </c>
      <c r="E897" s="47" t="s">
        <v>9</v>
      </c>
      <c r="F897" s="48">
        <v>0</v>
      </c>
      <c r="G897" s="49">
        <v>66447.149999999994</v>
      </c>
      <c r="H897" s="49">
        <v>66447.149999999994</v>
      </c>
    </row>
    <row r="898" spans="1:8" ht="25.5" x14ac:dyDescent="0.2">
      <c r="A898" s="44" t="s">
        <v>8</v>
      </c>
      <c r="B898" s="45">
        <v>774</v>
      </c>
      <c r="C898" s="46">
        <v>5</v>
      </c>
      <c r="D898" s="46">
        <v>3</v>
      </c>
      <c r="E898" s="47" t="s">
        <v>7</v>
      </c>
      <c r="F898" s="48">
        <v>0</v>
      </c>
      <c r="G898" s="49">
        <v>66447.149999999994</v>
      </c>
      <c r="H898" s="49">
        <v>66447.149999999994</v>
      </c>
    </row>
    <row r="899" spans="1:8" ht="25.5" x14ac:dyDescent="0.2">
      <c r="A899" s="44" t="s">
        <v>3</v>
      </c>
      <c r="B899" s="45">
        <v>774</v>
      </c>
      <c r="C899" s="46">
        <v>5</v>
      </c>
      <c r="D899" s="46">
        <v>3</v>
      </c>
      <c r="E899" s="47" t="s">
        <v>7</v>
      </c>
      <c r="F899" s="48" t="s">
        <v>1</v>
      </c>
      <c r="G899" s="49">
        <v>66447.149999999994</v>
      </c>
      <c r="H899" s="49">
        <v>66447.149999999994</v>
      </c>
    </row>
    <row r="900" spans="1:8" ht="25.5" x14ac:dyDescent="0.2">
      <c r="A900" s="44" t="s">
        <v>6</v>
      </c>
      <c r="B900" s="45">
        <v>774</v>
      </c>
      <c r="C900" s="46">
        <v>5</v>
      </c>
      <c r="D900" s="46">
        <v>3</v>
      </c>
      <c r="E900" s="47" t="s">
        <v>5</v>
      </c>
      <c r="F900" s="48">
        <v>0</v>
      </c>
      <c r="G900" s="49">
        <v>145194.16</v>
      </c>
      <c r="H900" s="49">
        <v>145194.16</v>
      </c>
    </row>
    <row r="901" spans="1:8" x14ac:dyDescent="0.2">
      <c r="A901" s="44" t="s">
        <v>4</v>
      </c>
      <c r="B901" s="45">
        <v>774</v>
      </c>
      <c r="C901" s="46">
        <v>5</v>
      </c>
      <c r="D901" s="46">
        <v>3</v>
      </c>
      <c r="E901" s="47" t="s">
        <v>2</v>
      </c>
      <c r="F901" s="48">
        <v>0</v>
      </c>
      <c r="G901" s="49">
        <v>145194.16</v>
      </c>
      <c r="H901" s="49">
        <v>145194.16</v>
      </c>
    </row>
    <row r="902" spans="1:8" ht="25.5" x14ac:dyDescent="0.2">
      <c r="A902" s="44" t="s">
        <v>3</v>
      </c>
      <c r="B902" s="45">
        <v>774</v>
      </c>
      <c r="C902" s="46">
        <v>5</v>
      </c>
      <c r="D902" s="46">
        <v>3</v>
      </c>
      <c r="E902" s="47" t="s">
        <v>2</v>
      </c>
      <c r="F902" s="48" t="s">
        <v>1</v>
      </c>
      <c r="G902" s="49">
        <v>145194.16</v>
      </c>
      <c r="H902" s="49">
        <v>145194.16</v>
      </c>
    </row>
    <row r="903" spans="1:8" ht="25.5" x14ac:dyDescent="0.2">
      <c r="A903" s="44" t="s">
        <v>82</v>
      </c>
      <c r="B903" s="45">
        <v>775</v>
      </c>
      <c r="C903" s="46">
        <v>0</v>
      </c>
      <c r="D903" s="46">
        <v>0</v>
      </c>
      <c r="E903" s="47" t="s">
        <v>0</v>
      </c>
      <c r="F903" s="48">
        <v>0</v>
      </c>
      <c r="G903" s="49">
        <v>6906925.3700000001</v>
      </c>
      <c r="H903" s="49">
        <v>6912235.9000000004</v>
      </c>
    </row>
    <row r="904" spans="1:8" x14ac:dyDescent="0.2">
      <c r="A904" s="44" t="s">
        <v>71</v>
      </c>
      <c r="B904" s="45">
        <v>775</v>
      </c>
      <c r="C904" s="46">
        <v>1</v>
      </c>
      <c r="D904" s="46">
        <v>0</v>
      </c>
      <c r="E904" s="47" t="s">
        <v>0</v>
      </c>
      <c r="F904" s="48">
        <v>0</v>
      </c>
      <c r="G904" s="49">
        <v>2871790</v>
      </c>
      <c r="H904" s="49">
        <v>2871790</v>
      </c>
    </row>
    <row r="905" spans="1:8" ht="38.25" x14ac:dyDescent="0.2">
      <c r="A905" s="44" t="s">
        <v>70</v>
      </c>
      <c r="B905" s="45">
        <v>775</v>
      </c>
      <c r="C905" s="46">
        <v>1</v>
      </c>
      <c r="D905" s="46">
        <v>4</v>
      </c>
      <c r="E905" s="47" t="s">
        <v>0</v>
      </c>
      <c r="F905" s="48">
        <v>0</v>
      </c>
      <c r="G905" s="49">
        <v>2871790</v>
      </c>
      <c r="H905" s="49">
        <v>2871790</v>
      </c>
    </row>
    <row r="906" spans="1:8" ht="38.25" x14ac:dyDescent="0.2">
      <c r="A906" s="44" t="s">
        <v>29</v>
      </c>
      <c r="B906" s="45">
        <v>775</v>
      </c>
      <c r="C906" s="46">
        <v>1</v>
      </c>
      <c r="D906" s="46">
        <v>4</v>
      </c>
      <c r="E906" s="47" t="s">
        <v>28</v>
      </c>
      <c r="F906" s="48">
        <v>0</v>
      </c>
      <c r="G906" s="49">
        <v>2851790</v>
      </c>
      <c r="H906" s="49">
        <v>2851790</v>
      </c>
    </row>
    <row r="907" spans="1:8" ht="51" x14ac:dyDescent="0.2">
      <c r="A907" s="44" t="s">
        <v>53</v>
      </c>
      <c r="B907" s="45">
        <v>775</v>
      </c>
      <c r="C907" s="46">
        <v>1</v>
      </c>
      <c r="D907" s="46">
        <v>4</v>
      </c>
      <c r="E907" s="47" t="s">
        <v>52</v>
      </c>
      <c r="F907" s="48">
        <v>0</v>
      </c>
      <c r="G907" s="49">
        <v>2851790</v>
      </c>
      <c r="H907" s="49">
        <v>2851790</v>
      </c>
    </row>
    <row r="908" spans="1:8" x14ac:dyDescent="0.2">
      <c r="A908" s="44" t="s">
        <v>51</v>
      </c>
      <c r="B908" s="45">
        <v>775</v>
      </c>
      <c r="C908" s="46">
        <v>1</v>
      </c>
      <c r="D908" s="46">
        <v>4</v>
      </c>
      <c r="E908" s="47" t="s">
        <v>50</v>
      </c>
      <c r="F908" s="48">
        <v>0</v>
      </c>
      <c r="G908" s="49">
        <v>2851790</v>
      </c>
      <c r="H908" s="49">
        <v>2851790</v>
      </c>
    </row>
    <row r="909" spans="1:8" x14ac:dyDescent="0.2">
      <c r="A909" s="44" t="s">
        <v>69</v>
      </c>
      <c r="B909" s="45">
        <v>775</v>
      </c>
      <c r="C909" s="46">
        <v>1</v>
      </c>
      <c r="D909" s="46">
        <v>4</v>
      </c>
      <c r="E909" s="47" t="s">
        <v>67</v>
      </c>
      <c r="F909" s="48">
        <v>0</v>
      </c>
      <c r="G909" s="49">
        <v>476996</v>
      </c>
      <c r="H909" s="49">
        <v>476996</v>
      </c>
    </row>
    <row r="910" spans="1:8" ht="51" x14ac:dyDescent="0.2">
      <c r="A910" s="44" t="s">
        <v>48</v>
      </c>
      <c r="B910" s="45">
        <v>775</v>
      </c>
      <c r="C910" s="46">
        <v>1</v>
      </c>
      <c r="D910" s="46">
        <v>4</v>
      </c>
      <c r="E910" s="47" t="s">
        <v>67</v>
      </c>
      <c r="F910" s="48" t="s">
        <v>47</v>
      </c>
      <c r="G910" s="49">
        <v>77560.14</v>
      </c>
      <c r="H910" s="49">
        <v>77560.14</v>
      </c>
    </row>
    <row r="911" spans="1:8" ht="25.5" x14ac:dyDescent="0.2">
      <c r="A911" s="44" t="s">
        <v>3</v>
      </c>
      <c r="B911" s="45">
        <v>775</v>
      </c>
      <c r="C911" s="46">
        <v>1</v>
      </c>
      <c r="D911" s="46">
        <v>4</v>
      </c>
      <c r="E911" s="47" t="s">
        <v>67</v>
      </c>
      <c r="F911" s="48" t="s">
        <v>1</v>
      </c>
      <c r="G911" s="49">
        <v>358808.86</v>
      </c>
      <c r="H911" s="49">
        <v>358808.86</v>
      </c>
    </row>
    <row r="912" spans="1:8" x14ac:dyDescent="0.2">
      <c r="A912" s="44" t="s">
        <v>68</v>
      </c>
      <c r="B912" s="45">
        <v>775</v>
      </c>
      <c r="C912" s="46">
        <v>1</v>
      </c>
      <c r="D912" s="46">
        <v>4</v>
      </c>
      <c r="E912" s="47" t="s">
        <v>67</v>
      </c>
      <c r="F912" s="48" t="s">
        <v>66</v>
      </c>
      <c r="G912" s="49">
        <v>40627</v>
      </c>
      <c r="H912" s="49">
        <v>40627</v>
      </c>
    </row>
    <row r="913" spans="1:8" ht="25.5" x14ac:dyDescent="0.2">
      <c r="A913" s="44" t="s">
        <v>65</v>
      </c>
      <c r="B913" s="45">
        <v>775</v>
      </c>
      <c r="C913" s="46">
        <v>1</v>
      </c>
      <c r="D913" s="46">
        <v>4</v>
      </c>
      <c r="E913" s="47" t="s">
        <v>64</v>
      </c>
      <c r="F913" s="48">
        <v>0</v>
      </c>
      <c r="G913" s="49">
        <v>2354794</v>
      </c>
      <c r="H913" s="49">
        <v>2354794</v>
      </c>
    </row>
    <row r="914" spans="1:8" ht="51" x14ac:dyDescent="0.2">
      <c r="A914" s="44" t="s">
        <v>48</v>
      </c>
      <c r="B914" s="45">
        <v>775</v>
      </c>
      <c r="C914" s="46">
        <v>1</v>
      </c>
      <c r="D914" s="46">
        <v>4</v>
      </c>
      <c r="E914" s="47" t="s">
        <v>64</v>
      </c>
      <c r="F914" s="48" t="s">
        <v>47</v>
      </c>
      <c r="G914" s="49">
        <v>2354794</v>
      </c>
      <c r="H914" s="49">
        <v>2354794</v>
      </c>
    </row>
    <row r="915" spans="1:8" x14ac:dyDescent="0.2">
      <c r="A915" s="44" t="s">
        <v>63</v>
      </c>
      <c r="B915" s="45">
        <v>775</v>
      </c>
      <c r="C915" s="46">
        <v>1</v>
      </c>
      <c r="D915" s="46">
        <v>4</v>
      </c>
      <c r="E915" s="47" t="s">
        <v>62</v>
      </c>
      <c r="F915" s="48">
        <v>0</v>
      </c>
      <c r="G915" s="49">
        <v>20000</v>
      </c>
      <c r="H915" s="49">
        <v>20000</v>
      </c>
    </row>
    <row r="916" spans="1:8" ht="25.5" x14ac:dyDescent="0.2">
      <c r="A916" s="44" t="s">
        <v>3</v>
      </c>
      <c r="B916" s="45">
        <v>775</v>
      </c>
      <c r="C916" s="46">
        <v>1</v>
      </c>
      <c r="D916" s="46">
        <v>4</v>
      </c>
      <c r="E916" s="47" t="s">
        <v>62</v>
      </c>
      <c r="F916" s="48" t="s">
        <v>1</v>
      </c>
      <c r="G916" s="49">
        <v>20000</v>
      </c>
      <c r="H916" s="49">
        <v>20000</v>
      </c>
    </row>
    <row r="917" spans="1:8" ht="25.5" x14ac:dyDescent="0.2">
      <c r="A917" s="44" t="s">
        <v>61</v>
      </c>
      <c r="B917" s="45">
        <v>775</v>
      </c>
      <c r="C917" s="46">
        <v>1</v>
      </c>
      <c r="D917" s="46">
        <v>4</v>
      </c>
      <c r="E917" s="47" t="s">
        <v>60</v>
      </c>
      <c r="F917" s="48">
        <v>0</v>
      </c>
      <c r="G917" s="49">
        <v>20000</v>
      </c>
      <c r="H917" s="49">
        <v>20000</v>
      </c>
    </row>
    <row r="918" spans="1:8" ht="63.75" x14ac:dyDescent="0.2">
      <c r="A918" s="44" t="s">
        <v>59</v>
      </c>
      <c r="B918" s="45">
        <v>775</v>
      </c>
      <c r="C918" s="46">
        <v>1</v>
      </c>
      <c r="D918" s="46">
        <v>4</v>
      </c>
      <c r="E918" s="47" t="s">
        <v>58</v>
      </c>
      <c r="F918" s="48">
        <v>0</v>
      </c>
      <c r="G918" s="49">
        <v>20000</v>
      </c>
      <c r="H918" s="49">
        <v>20000</v>
      </c>
    </row>
    <row r="919" spans="1:8" ht="38.25" x14ac:dyDescent="0.2">
      <c r="A919" s="44" t="s">
        <v>57</v>
      </c>
      <c r="B919" s="45">
        <v>775</v>
      </c>
      <c r="C919" s="46">
        <v>1</v>
      </c>
      <c r="D919" s="46">
        <v>4</v>
      </c>
      <c r="E919" s="47" t="s">
        <v>56</v>
      </c>
      <c r="F919" s="48">
        <v>0</v>
      </c>
      <c r="G919" s="49">
        <v>20000</v>
      </c>
      <c r="H919" s="49">
        <v>20000</v>
      </c>
    </row>
    <row r="920" spans="1:8" ht="25.5" x14ac:dyDescent="0.2">
      <c r="A920" s="44" t="s">
        <v>3</v>
      </c>
      <c r="B920" s="45">
        <v>775</v>
      </c>
      <c r="C920" s="46">
        <v>1</v>
      </c>
      <c r="D920" s="46">
        <v>4</v>
      </c>
      <c r="E920" s="47" t="s">
        <v>56</v>
      </c>
      <c r="F920" s="48" t="s">
        <v>1</v>
      </c>
      <c r="G920" s="49">
        <v>20000</v>
      </c>
      <c r="H920" s="49">
        <v>20000</v>
      </c>
    </row>
    <row r="921" spans="1:8" x14ac:dyDescent="0.2">
      <c r="A921" s="44" t="s">
        <v>55</v>
      </c>
      <c r="B921" s="45">
        <v>775</v>
      </c>
      <c r="C921" s="46">
        <v>2</v>
      </c>
      <c r="D921" s="46">
        <v>0</v>
      </c>
      <c r="E921" s="47" t="s">
        <v>0</v>
      </c>
      <c r="F921" s="48">
        <v>0</v>
      </c>
      <c r="G921" s="49">
        <v>129765.37</v>
      </c>
      <c r="H921" s="49">
        <v>135075.9</v>
      </c>
    </row>
    <row r="922" spans="1:8" x14ac:dyDescent="0.2">
      <c r="A922" s="44" t="s">
        <v>54</v>
      </c>
      <c r="B922" s="45">
        <v>775</v>
      </c>
      <c r="C922" s="46">
        <v>2</v>
      </c>
      <c r="D922" s="46">
        <v>3</v>
      </c>
      <c r="E922" s="47" t="s">
        <v>0</v>
      </c>
      <c r="F922" s="48">
        <v>0</v>
      </c>
      <c r="G922" s="49">
        <v>129765.37</v>
      </c>
      <c r="H922" s="49">
        <v>135075.9</v>
      </c>
    </row>
    <row r="923" spans="1:8" ht="38.25" x14ac:dyDescent="0.2">
      <c r="A923" s="44" t="s">
        <v>29</v>
      </c>
      <c r="B923" s="45">
        <v>775</v>
      </c>
      <c r="C923" s="46">
        <v>2</v>
      </c>
      <c r="D923" s="46">
        <v>3</v>
      </c>
      <c r="E923" s="47" t="s">
        <v>28</v>
      </c>
      <c r="F923" s="48">
        <v>0</v>
      </c>
      <c r="G923" s="49">
        <v>129765.37</v>
      </c>
      <c r="H923" s="49">
        <v>135075.9</v>
      </c>
    </row>
    <row r="924" spans="1:8" ht="51" x14ac:dyDescent="0.2">
      <c r="A924" s="44" t="s">
        <v>53</v>
      </c>
      <c r="B924" s="45">
        <v>775</v>
      </c>
      <c r="C924" s="46">
        <v>2</v>
      </c>
      <c r="D924" s="46">
        <v>3</v>
      </c>
      <c r="E924" s="47" t="s">
        <v>52</v>
      </c>
      <c r="F924" s="48">
        <v>0</v>
      </c>
      <c r="G924" s="49">
        <v>129765.37</v>
      </c>
      <c r="H924" s="49">
        <v>135075.9</v>
      </c>
    </row>
    <row r="925" spans="1:8" x14ac:dyDescent="0.2">
      <c r="A925" s="44" t="s">
        <v>51</v>
      </c>
      <c r="B925" s="45">
        <v>775</v>
      </c>
      <c r="C925" s="46">
        <v>2</v>
      </c>
      <c r="D925" s="46">
        <v>3</v>
      </c>
      <c r="E925" s="47" t="s">
        <v>50</v>
      </c>
      <c r="F925" s="48">
        <v>0</v>
      </c>
      <c r="G925" s="49">
        <v>129765.37</v>
      </c>
      <c r="H925" s="49">
        <v>135075.9</v>
      </c>
    </row>
    <row r="926" spans="1:8" ht="25.5" x14ac:dyDescent="0.2">
      <c r="A926" s="44" t="s">
        <v>49</v>
      </c>
      <c r="B926" s="45">
        <v>775</v>
      </c>
      <c r="C926" s="46">
        <v>2</v>
      </c>
      <c r="D926" s="46">
        <v>3</v>
      </c>
      <c r="E926" s="47" t="s">
        <v>46</v>
      </c>
      <c r="F926" s="48">
        <v>0</v>
      </c>
      <c r="G926" s="49">
        <v>129765.37</v>
      </c>
      <c r="H926" s="49">
        <v>135075.9</v>
      </c>
    </row>
    <row r="927" spans="1:8" ht="51" x14ac:dyDescent="0.2">
      <c r="A927" s="44" t="s">
        <v>48</v>
      </c>
      <c r="B927" s="45">
        <v>775</v>
      </c>
      <c r="C927" s="46">
        <v>2</v>
      </c>
      <c r="D927" s="46">
        <v>3</v>
      </c>
      <c r="E927" s="47" t="s">
        <v>46</v>
      </c>
      <c r="F927" s="48" t="s">
        <v>47</v>
      </c>
      <c r="G927" s="49">
        <v>119380</v>
      </c>
      <c r="H927" s="49">
        <v>119380</v>
      </c>
    </row>
    <row r="928" spans="1:8" ht="25.5" x14ac:dyDescent="0.2">
      <c r="A928" s="44" t="s">
        <v>3</v>
      </c>
      <c r="B928" s="45">
        <v>775</v>
      </c>
      <c r="C928" s="46">
        <v>2</v>
      </c>
      <c r="D928" s="46">
        <v>3</v>
      </c>
      <c r="E928" s="47" t="s">
        <v>46</v>
      </c>
      <c r="F928" s="48" t="s">
        <v>1</v>
      </c>
      <c r="G928" s="49">
        <v>10385.370000000001</v>
      </c>
      <c r="H928" s="49">
        <v>15695.9</v>
      </c>
    </row>
    <row r="929" spans="1:8" x14ac:dyDescent="0.2">
      <c r="A929" s="44" t="s">
        <v>45</v>
      </c>
      <c r="B929" s="45">
        <v>775</v>
      </c>
      <c r="C929" s="46">
        <v>4</v>
      </c>
      <c r="D929" s="46">
        <v>0</v>
      </c>
      <c r="E929" s="47" t="s">
        <v>0</v>
      </c>
      <c r="F929" s="48">
        <v>0</v>
      </c>
      <c r="G929" s="49">
        <v>1600000</v>
      </c>
      <c r="H929" s="49">
        <v>1600000</v>
      </c>
    </row>
    <row r="930" spans="1:8" x14ac:dyDescent="0.2">
      <c r="A930" s="44" t="s">
        <v>44</v>
      </c>
      <c r="B930" s="45">
        <v>775</v>
      </c>
      <c r="C930" s="46">
        <v>4</v>
      </c>
      <c r="D930" s="46">
        <v>9</v>
      </c>
      <c r="E930" s="47" t="s">
        <v>0</v>
      </c>
      <c r="F930" s="48">
        <v>0</v>
      </c>
      <c r="G930" s="49">
        <f>G931</f>
        <v>1600000</v>
      </c>
      <c r="H930" s="49">
        <f>H931</f>
        <v>1600000</v>
      </c>
    </row>
    <row r="931" spans="1:8" ht="38.25" x14ac:dyDescent="0.2">
      <c r="A931" s="44" t="s">
        <v>43</v>
      </c>
      <c r="B931" s="45">
        <v>775</v>
      </c>
      <c r="C931" s="46">
        <v>4</v>
      </c>
      <c r="D931" s="46">
        <v>9</v>
      </c>
      <c r="E931" s="47" t="s">
        <v>42</v>
      </c>
      <c r="F931" s="48">
        <v>0</v>
      </c>
      <c r="G931" s="49">
        <f>G932</f>
        <v>1600000</v>
      </c>
      <c r="H931" s="49">
        <f>H932</f>
        <v>1600000</v>
      </c>
    </row>
    <row r="932" spans="1:8" ht="25.5" x14ac:dyDescent="0.2">
      <c r="A932" s="44" t="s">
        <v>41</v>
      </c>
      <c r="B932" s="45">
        <v>775</v>
      </c>
      <c r="C932" s="46">
        <v>4</v>
      </c>
      <c r="D932" s="46">
        <v>9</v>
      </c>
      <c r="E932" s="47" t="s">
        <v>40</v>
      </c>
      <c r="F932" s="48">
        <v>0</v>
      </c>
      <c r="G932" s="49">
        <f>G933+G936+G939</f>
        <v>1600000</v>
      </c>
      <c r="H932" s="49">
        <f>H933+H936+H939</f>
        <v>1600000</v>
      </c>
    </row>
    <row r="933" spans="1:8" ht="38.25" x14ac:dyDescent="0.2">
      <c r="A933" s="44" t="s">
        <v>39</v>
      </c>
      <c r="B933" s="45">
        <v>775</v>
      </c>
      <c r="C933" s="46">
        <v>4</v>
      </c>
      <c r="D933" s="46">
        <v>9</v>
      </c>
      <c r="E933" s="47" t="s">
        <v>38</v>
      </c>
      <c r="F933" s="48">
        <v>0</v>
      </c>
      <c r="G933" s="49">
        <f>G934</f>
        <v>1196386</v>
      </c>
      <c r="H933" s="49">
        <f>H934</f>
        <v>1196386</v>
      </c>
    </row>
    <row r="934" spans="1:8" ht="25.5" x14ac:dyDescent="0.2">
      <c r="A934" s="44" t="s">
        <v>37</v>
      </c>
      <c r="B934" s="45">
        <v>775</v>
      </c>
      <c r="C934" s="46">
        <v>4</v>
      </c>
      <c r="D934" s="46">
        <v>9</v>
      </c>
      <c r="E934" s="47" t="s">
        <v>36</v>
      </c>
      <c r="F934" s="48">
        <v>0</v>
      </c>
      <c r="G934" s="49">
        <f>G935</f>
        <v>1196386</v>
      </c>
      <c r="H934" s="49">
        <f>H935</f>
        <v>1196386</v>
      </c>
    </row>
    <row r="935" spans="1:8" ht="25.5" x14ac:dyDescent="0.2">
      <c r="A935" s="44" t="s">
        <v>3</v>
      </c>
      <c r="B935" s="45">
        <v>775</v>
      </c>
      <c r="C935" s="46">
        <v>4</v>
      </c>
      <c r="D935" s="46">
        <v>9</v>
      </c>
      <c r="E935" s="47" t="s">
        <v>36</v>
      </c>
      <c r="F935" s="48" t="s">
        <v>1</v>
      </c>
      <c r="G935" s="49">
        <v>1196386</v>
      </c>
      <c r="H935" s="49">
        <v>1196386</v>
      </c>
    </row>
    <row r="936" spans="1:8" x14ac:dyDescent="0.2">
      <c r="A936" s="44" t="s">
        <v>81</v>
      </c>
      <c r="B936" s="45">
        <v>775</v>
      </c>
      <c r="C936" s="46">
        <v>4</v>
      </c>
      <c r="D936" s="46">
        <v>9</v>
      </c>
      <c r="E936" s="47" t="s">
        <v>80</v>
      </c>
      <c r="F936" s="48"/>
      <c r="G936" s="49">
        <f>G937</f>
        <v>150000</v>
      </c>
      <c r="H936" s="49">
        <f>H937</f>
        <v>150000</v>
      </c>
    </row>
    <row r="937" spans="1:8" ht="38.25" x14ac:dyDescent="0.2">
      <c r="A937" s="44" t="s">
        <v>79</v>
      </c>
      <c r="B937" s="45">
        <v>775</v>
      </c>
      <c r="C937" s="46">
        <v>4</v>
      </c>
      <c r="D937" s="46">
        <v>9</v>
      </c>
      <c r="E937" s="47" t="s">
        <v>78</v>
      </c>
      <c r="F937" s="48"/>
      <c r="G937" s="49">
        <f>G938</f>
        <v>150000</v>
      </c>
      <c r="H937" s="49">
        <f>H938</f>
        <v>150000</v>
      </c>
    </row>
    <row r="938" spans="1:8" ht="25.5" x14ac:dyDescent="0.2">
      <c r="A938" s="44" t="s">
        <v>3</v>
      </c>
      <c r="B938" s="45">
        <v>775</v>
      </c>
      <c r="C938" s="46">
        <v>4</v>
      </c>
      <c r="D938" s="46">
        <v>9</v>
      </c>
      <c r="E938" s="47" t="s">
        <v>78</v>
      </c>
      <c r="F938" s="48">
        <v>200</v>
      </c>
      <c r="G938" s="49">
        <v>150000</v>
      </c>
      <c r="H938" s="49">
        <v>150000</v>
      </c>
    </row>
    <row r="939" spans="1:8" ht="25.5" x14ac:dyDescent="0.2">
      <c r="A939" s="44" t="s">
        <v>35</v>
      </c>
      <c r="B939" s="45">
        <v>775</v>
      </c>
      <c r="C939" s="46">
        <v>4</v>
      </c>
      <c r="D939" s="46">
        <v>9</v>
      </c>
      <c r="E939" s="47" t="s">
        <v>34</v>
      </c>
      <c r="F939" s="48">
        <v>0</v>
      </c>
      <c r="G939" s="49">
        <f>G940+G942</f>
        <v>253614</v>
      </c>
      <c r="H939" s="49">
        <f>H940+H942</f>
        <v>253614</v>
      </c>
    </row>
    <row r="940" spans="1:8" ht="25.5" x14ac:dyDescent="0.2">
      <c r="A940" s="44" t="s">
        <v>33</v>
      </c>
      <c r="B940" s="45">
        <v>775</v>
      </c>
      <c r="C940" s="46">
        <v>4</v>
      </c>
      <c r="D940" s="46">
        <v>9</v>
      </c>
      <c r="E940" s="47" t="s">
        <v>32</v>
      </c>
      <c r="F940" s="48">
        <v>0</v>
      </c>
      <c r="G940" s="49">
        <f>G941</f>
        <v>150000</v>
      </c>
      <c r="H940" s="49">
        <f>H941</f>
        <v>150000</v>
      </c>
    </row>
    <row r="941" spans="1:8" ht="25.5" x14ac:dyDescent="0.2">
      <c r="A941" s="44" t="s">
        <v>3</v>
      </c>
      <c r="B941" s="45">
        <v>775</v>
      </c>
      <c r="C941" s="46">
        <v>4</v>
      </c>
      <c r="D941" s="46">
        <v>9</v>
      </c>
      <c r="E941" s="47" t="s">
        <v>32</v>
      </c>
      <c r="F941" s="48" t="s">
        <v>1</v>
      </c>
      <c r="G941" s="49">
        <v>150000</v>
      </c>
      <c r="H941" s="49">
        <v>150000</v>
      </c>
    </row>
    <row r="942" spans="1:8" ht="38.25" x14ac:dyDescent="0.2">
      <c r="A942" s="44" t="s">
        <v>77</v>
      </c>
      <c r="B942" s="45">
        <v>775</v>
      </c>
      <c r="C942" s="46">
        <v>4</v>
      </c>
      <c r="D942" s="46">
        <v>9</v>
      </c>
      <c r="E942" s="47" t="s">
        <v>76</v>
      </c>
      <c r="F942" s="48"/>
      <c r="G942" s="49">
        <f>G943</f>
        <v>103614</v>
      </c>
      <c r="H942" s="49">
        <f>H943</f>
        <v>103614</v>
      </c>
    </row>
    <row r="943" spans="1:8" ht="25.5" x14ac:dyDescent="0.2">
      <c r="A943" s="44" t="s">
        <v>3</v>
      </c>
      <c r="B943" s="45">
        <v>775</v>
      </c>
      <c r="C943" s="46">
        <v>4</v>
      </c>
      <c r="D943" s="46">
        <v>9</v>
      </c>
      <c r="E943" s="47" t="s">
        <v>76</v>
      </c>
      <c r="F943" s="48">
        <v>200</v>
      </c>
      <c r="G943" s="49">
        <v>103614</v>
      </c>
      <c r="H943" s="49">
        <v>103614</v>
      </c>
    </row>
    <row r="944" spans="1:8" x14ac:dyDescent="0.2">
      <c r="A944" s="44" t="s">
        <v>31</v>
      </c>
      <c r="B944" s="45">
        <v>775</v>
      </c>
      <c r="C944" s="46">
        <v>5</v>
      </c>
      <c r="D944" s="46">
        <v>0</v>
      </c>
      <c r="E944" s="47" t="s">
        <v>0</v>
      </c>
      <c r="F944" s="48">
        <v>0</v>
      </c>
      <c r="G944" s="49">
        <v>2305370</v>
      </c>
      <c r="H944" s="49">
        <v>2305370</v>
      </c>
    </row>
    <row r="945" spans="1:8" x14ac:dyDescent="0.2">
      <c r="A945" s="44" t="s">
        <v>30</v>
      </c>
      <c r="B945" s="45">
        <v>775</v>
      </c>
      <c r="C945" s="46">
        <v>5</v>
      </c>
      <c r="D945" s="46">
        <v>3</v>
      </c>
      <c r="E945" s="47" t="s">
        <v>0</v>
      </c>
      <c r="F945" s="48">
        <v>0</v>
      </c>
      <c r="G945" s="49">
        <v>2305370</v>
      </c>
      <c r="H945" s="49">
        <v>2305370</v>
      </c>
    </row>
    <row r="946" spans="1:8" ht="38.25" x14ac:dyDescent="0.2">
      <c r="A946" s="44" t="s">
        <v>29</v>
      </c>
      <c r="B946" s="45">
        <v>775</v>
      </c>
      <c r="C946" s="46">
        <v>5</v>
      </c>
      <c r="D946" s="46">
        <v>3</v>
      </c>
      <c r="E946" s="47" t="s">
        <v>28</v>
      </c>
      <c r="F946" s="48">
        <v>0</v>
      </c>
      <c r="G946" s="49">
        <v>2305370</v>
      </c>
      <c r="H946" s="49">
        <v>2305370</v>
      </c>
    </row>
    <row r="947" spans="1:8" ht="25.5" x14ac:dyDescent="0.2">
      <c r="A947" s="44" t="s">
        <v>27</v>
      </c>
      <c r="B947" s="45">
        <v>775</v>
      </c>
      <c r="C947" s="46">
        <v>5</v>
      </c>
      <c r="D947" s="46">
        <v>3</v>
      </c>
      <c r="E947" s="47" t="s">
        <v>26</v>
      </c>
      <c r="F947" s="48">
        <v>0</v>
      </c>
      <c r="G947" s="49">
        <v>1544368.87</v>
      </c>
      <c r="H947" s="49">
        <v>1544368.87</v>
      </c>
    </row>
    <row r="948" spans="1:8" ht="25.5" x14ac:dyDescent="0.2">
      <c r="A948" s="44" t="s">
        <v>20</v>
      </c>
      <c r="B948" s="45">
        <v>775</v>
      </c>
      <c r="C948" s="46">
        <v>5</v>
      </c>
      <c r="D948" s="46">
        <v>3</v>
      </c>
      <c r="E948" s="47" t="s">
        <v>19</v>
      </c>
      <c r="F948" s="48">
        <v>0</v>
      </c>
      <c r="G948" s="49">
        <v>1544368.87</v>
      </c>
      <c r="H948" s="49">
        <v>1544368.87</v>
      </c>
    </row>
    <row r="949" spans="1:8" x14ac:dyDescent="0.2">
      <c r="A949" s="44" t="s">
        <v>18</v>
      </c>
      <c r="B949" s="45">
        <v>775</v>
      </c>
      <c r="C949" s="46">
        <v>5</v>
      </c>
      <c r="D949" s="46">
        <v>3</v>
      </c>
      <c r="E949" s="47" t="s">
        <v>17</v>
      </c>
      <c r="F949" s="48">
        <v>0</v>
      </c>
      <c r="G949" s="49">
        <v>891444</v>
      </c>
      <c r="H949" s="49">
        <v>891444</v>
      </c>
    </row>
    <row r="950" spans="1:8" ht="25.5" x14ac:dyDescent="0.2">
      <c r="A950" s="44" t="s">
        <v>3</v>
      </c>
      <c r="B950" s="45">
        <v>775</v>
      </c>
      <c r="C950" s="46">
        <v>5</v>
      </c>
      <c r="D950" s="46">
        <v>3</v>
      </c>
      <c r="E950" s="47" t="s">
        <v>17</v>
      </c>
      <c r="F950" s="48" t="s">
        <v>1</v>
      </c>
      <c r="G950" s="49">
        <v>891444</v>
      </c>
      <c r="H950" s="49">
        <v>891444</v>
      </c>
    </row>
    <row r="951" spans="1:8" x14ac:dyDescent="0.2">
      <c r="A951" s="44" t="s">
        <v>14</v>
      </c>
      <c r="B951" s="45">
        <v>775</v>
      </c>
      <c r="C951" s="46">
        <v>5</v>
      </c>
      <c r="D951" s="46">
        <v>3</v>
      </c>
      <c r="E951" s="47" t="s">
        <v>13</v>
      </c>
      <c r="F951" s="48">
        <v>0</v>
      </c>
      <c r="G951" s="49">
        <v>652924.87</v>
      </c>
      <c r="H951" s="49">
        <v>652924.87</v>
      </c>
    </row>
    <row r="952" spans="1:8" ht="25.5" x14ac:dyDescent="0.2">
      <c r="A952" s="44" t="s">
        <v>3</v>
      </c>
      <c r="B952" s="45">
        <v>775</v>
      </c>
      <c r="C952" s="46">
        <v>5</v>
      </c>
      <c r="D952" s="46">
        <v>3</v>
      </c>
      <c r="E952" s="47" t="s">
        <v>13</v>
      </c>
      <c r="F952" s="48" t="s">
        <v>1</v>
      </c>
      <c r="G952" s="49">
        <v>652924.87</v>
      </c>
      <c r="H952" s="49">
        <v>652924.87</v>
      </c>
    </row>
    <row r="953" spans="1:8" x14ac:dyDescent="0.2">
      <c r="A953" s="44" t="s">
        <v>12</v>
      </c>
      <c r="B953" s="45">
        <v>775</v>
      </c>
      <c r="C953" s="46">
        <v>5</v>
      </c>
      <c r="D953" s="46">
        <v>3</v>
      </c>
      <c r="E953" s="47" t="s">
        <v>11</v>
      </c>
      <c r="F953" s="48">
        <v>0</v>
      </c>
      <c r="G953" s="49">
        <v>761001.13</v>
      </c>
      <c r="H953" s="49">
        <v>761001.13</v>
      </c>
    </row>
    <row r="954" spans="1:8" ht="25.5" x14ac:dyDescent="0.2">
      <c r="A954" s="44" t="s">
        <v>6</v>
      </c>
      <c r="B954" s="45">
        <v>775</v>
      </c>
      <c r="C954" s="46">
        <v>5</v>
      </c>
      <c r="D954" s="46">
        <v>3</v>
      </c>
      <c r="E954" s="47" t="s">
        <v>5</v>
      </c>
      <c r="F954" s="48">
        <v>0</v>
      </c>
      <c r="G954" s="49">
        <v>761001.13</v>
      </c>
      <c r="H954" s="49">
        <v>761001.13</v>
      </c>
    </row>
    <row r="955" spans="1:8" x14ac:dyDescent="0.2">
      <c r="A955" s="44" t="s">
        <v>4</v>
      </c>
      <c r="B955" s="45">
        <v>775</v>
      </c>
      <c r="C955" s="46">
        <v>5</v>
      </c>
      <c r="D955" s="46">
        <v>3</v>
      </c>
      <c r="E955" s="47" t="s">
        <v>2</v>
      </c>
      <c r="F955" s="48">
        <v>0</v>
      </c>
      <c r="G955" s="49">
        <v>761001.13</v>
      </c>
      <c r="H955" s="49">
        <v>761001.13</v>
      </c>
    </row>
    <row r="956" spans="1:8" ht="25.5" x14ac:dyDescent="0.2">
      <c r="A956" s="44" t="s">
        <v>3</v>
      </c>
      <c r="B956" s="45">
        <v>775</v>
      </c>
      <c r="C956" s="46">
        <v>5</v>
      </c>
      <c r="D956" s="46">
        <v>3</v>
      </c>
      <c r="E956" s="47" t="s">
        <v>2</v>
      </c>
      <c r="F956" s="48" t="s">
        <v>1</v>
      </c>
      <c r="G956" s="49">
        <v>761001.13</v>
      </c>
      <c r="H956" s="49">
        <v>761001.13</v>
      </c>
    </row>
    <row r="957" spans="1:8" ht="25.5" x14ac:dyDescent="0.2">
      <c r="A957" s="44" t="s">
        <v>73</v>
      </c>
      <c r="B957" s="45">
        <v>776</v>
      </c>
      <c r="C957" s="46">
        <v>0</v>
      </c>
      <c r="D957" s="46">
        <v>0</v>
      </c>
      <c r="E957" s="47" t="s">
        <v>0</v>
      </c>
      <c r="F957" s="48">
        <v>0</v>
      </c>
      <c r="G957" s="49">
        <v>5732968.5199999996</v>
      </c>
      <c r="H957" s="49">
        <v>5737376.8799999999</v>
      </c>
    </row>
    <row r="958" spans="1:8" x14ac:dyDescent="0.2">
      <c r="A958" s="44" t="s">
        <v>71</v>
      </c>
      <c r="B958" s="45">
        <v>776</v>
      </c>
      <c r="C958" s="46">
        <v>1</v>
      </c>
      <c r="D958" s="46">
        <v>0</v>
      </c>
      <c r="E958" s="47" t="s">
        <v>0</v>
      </c>
      <c r="F958" s="48">
        <v>0</v>
      </c>
      <c r="G958" s="49">
        <v>2782800</v>
      </c>
      <c r="H958" s="49">
        <v>2782800</v>
      </c>
    </row>
    <row r="959" spans="1:8" ht="38.25" x14ac:dyDescent="0.2">
      <c r="A959" s="44" t="s">
        <v>70</v>
      </c>
      <c r="B959" s="45">
        <v>776</v>
      </c>
      <c r="C959" s="46">
        <v>1</v>
      </c>
      <c r="D959" s="46">
        <v>4</v>
      </c>
      <c r="E959" s="47" t="s">
        <v>0</v>
      </c>
      <c r="F959" s="48">
        <v>0</v>
      </c>
      <c r="G959" s="49">
        <v>2782800</v>
      </c>
      <c r="H959" s="49">
        <v>2782800</v>
      </c>
    </row>
    <row r="960" spans="1:8" ht="38.25" x14ac:dyDescent="0.2">
      <c r="A960" s="44" t="s">
        <v>29</v>
      </c>
      <c r="B960" s="45">
        <v>776</v>
      </c>
      <c r="C960" s="46">
        <v>1</v>
      </c>
      <c r="D960" s="46">
        <v>4</v>
      </c>
      <c r="E960" s="47" t="s">
        <v>28</v>
      </c>
      <c r="F960" s="48">
        <v>0</v>
      </c>
      <c r="G960" s="49">
        <v>2762800</v>
      </c>
      <c r="H960" s="49">
        <v>2762800</v>
      </c>
    </row>
    <row r="961" spans="1:8" ht="51" x14ac:dyDescent="0.2">
      <c r="A961" s="44" t="s">
        <v>53</v>
      </c>
      <c r="B961" s="45">
        <v>776</v>
      </c>
      <c r="C961" s="46">
        <v>1</v>
      </c>
      <c r="D961" s="46">
        <v>4</v>
      </c>
      <c r="E961" s="47" t="s">
        <v>52</v>
      </c>
      <c r="F961" s="48">
        <v>0</v>
      </c>
      <c r="G961" s="49">
        <v>2762800</v>
      </c>
      <c r="H961" s="49">
        <v>2762800</v>
      </c>
    </row>
    <row r="962" spans="1:8" x14ac:dyDescent="0.2">
      <c r="A962" s="44" t="s">
        <v>51</v>
      </c>
      <c r="B962" s="45">
        <v>776</v>
      </c>
      <c r="C962" s="46">
        <v>1</v>
      </c>
      <c r="D962" s="46">
        <v>4</v>
      </c>
      <c r="E962" s="47" t="s">
        <v>50</v>
      </c>
      <c r="F962" s="48">
        <v>0</v>
      </c>
      <c r="G962" s="49">
        <v>2762800</v>
      </c>
      <c r="H962" s="49">
        <v>2762800</v>
      </c>
    </row>
    <row r="963" spans="1:8" x14ac:dyDescent="0.2">
      <c r="A963" s="44" t="s">
        <v>69</v>
      </c>
      <c r="B963" s="45">
        <v>776</v>
      </c>
      <c r="C963" s="46">
        <v>1</v>
      </c>
      <c r="D963" s="46">
        <v>4</v>
      </c>
      <c r="E963" s="47" t="s">
        <v>67</v>
      </c>
      <c r="F963" s="48">
        <v>0</v>
      </c>
      <c r="G963" s="49">
        <v>388000</v>
      </c>
      <c r="H963" s="49">
        <v>388000</v>
      </c>
    </row>
    <row r="964" spans="1:8" ht="51" x14ac:dyDescent="0.2">
      <c r="A964" s="44" t="s">
        <v>48</v>
      </c>
      <c r="B964" s="45">
        <v>776</v>
      </c>
      <c r="C964" s="46">
        <v>1</v>
      </c>
      <c r="D964" s="46">
        <v>4</v>
      </c>
      <c r="E964" s="47" t="s">
        <v>67</v>
      </c>
      <c r="F964" s="48" t="s">
        <v>47</v>
      </c>
      <c r="G964" s="49">
        <v>77561</v>
      </c>
      <c r="H964" s="49">
        <v>77561</v>
      </c>
    </row>
    <row r="965" spans="1:8" ht="25.5" x14ac:dyDescent="0.2">
      <c r="A965" s="44" t="s">
        <v>3</v>
      </c>
      <c r="B965" s="45">
        <v>776</v>
      </c>
      <c r="C965" s="46">
        <v>1</v>
      </c>
      <c r="D965" s="46">
        <v>4</v>
      </c>
      <c r="E965" s="47" t="s">
        <v>67</v>
      </c>
      <c r="F965" s="48" t="s">
        <v>1</v>
      </c>
      <c r="G965" s="49">
        <v>241122</v>
      </c>
      <c r="H965" s="49">
        <v>241122</v>
      </c>
    </row>
    <row r="966" spans="1:8" x14ac:dyDescent="0.2">
      <c r="A966" s="44" t="s">
        <v>68</v>
      </c>
      <c r="B966" s="45">
        <v>776</v>
      </c>
      <c r="C966" s="46">
        <v>1</v>
      </c>
      <c r="D966" s="46">
        <v>4</v>
      </c>
      <c r="E966" s="47" t="s">
        <v>67</v>
      </c>
      <c r="F966" s="48" t="s">
        <v>66</v>
      </c>
      <c r="G966" s="49">
        <v>69317</v>
      </c>
      <c r="H966" s="49">
        <v>69317</v>
      </c>
    </row>
    <row r="967" spans="1:8" ht="25.5" x14ac:dyDescent="0.2">
      <c r="A967" s="44" t="s">
        <v>65</v>
      </c>
      <c r="B967" s="45">
        <v>776</v>
      </c>
      <c r="C967" s="46">
        <v>1</v>
      </c>
      <c r="D967" s="46">
        <v>4</v>
      </c>
      <c r="E967" s="47" t="s">
        <v>64</v>
      </c>
      <c r="F967" s="48">
        <v>0</v>
      </c>
      <c r="G967" s="49">
        <v>2354800</v>
      </c>
      <c r="H967" s="49">
        <v>2354800</v>
      </c>
    </row>
    <row r="968" spans="1:8" ht="51" x14ac:dyDescent="0.2">
      <c r="A968" s="44" t="s">
        <v>48</v>
      </c>
      <c r="B968" s="45">
        <v>776</v>
      </c>
      <c r="C968" s="46">
        <v>1</v>
      </c>
      <c r="D968" s="46">
        <v>4</v>
      </c>
      <c r="E968" s="47" t="s">
        <v>64</v>
      </c>
      <c r="F968" s="48" t="s">
        <v>47</v>
      </c>
      <c r="G968" s="49">
        <v>2354800</v>
      </c>
      <c r="H968" s="49">
        <v>2354800</v>
      </c>
    </row>
    <row r="969" spans="1:8" x14ac:dyDescent="0.2">
      <c r="A969" s="44" t="s">
        <v>63</v>
      </c>
      <c r="B969" s="45">
        <v>776</v>
      </c>
      <c r="C969" s="46">
        <v>1</v>
      </c>
      <c r="D969" s="46">
        <v>4</v>
      </c>
      <c r="E969" s="47" t="s">
        <v>62</v>
      </c>
      <c r="F969" s="48">
        <v>0</v>
      </c>
      <c r="G969" s="49">
        <v>20000</v>
      </c>
      <c r="H969" s="49">
        <v>20000</v>
      </c>
    </row>
    <row r="970" spans="1:8" ht="25.5" x14ac:dyDescent="0.2">
      <c r="A970" s="44" t="s">
        <v>3</v>
      </c>
      <c r="B970" s="45">
        <v>776</v>
      </c>
      <c r="C970" s="46">
        <v>1</v>
      </c>
      <c r="D970" s="46">
        <v>4</v>
      </c>
      <c r="E970" s="47" t="s">
        <v>62</v>
      </c>
      <c r="F970" s="48" t="s">
        <v>1</v>
      </c>
      <c r="G970" s="49">
        <v>20000</v>
      </c>
      <c r="H970" s="49">
        <v>20000</v>
      </c>
    </row>
    <row r="971" spans="1:8" ht="25.5" x14ac:dyDescent="0.2">
      <c r="A971" s="44" t="s">
        <v>61</v>
      </c>
      <c r="B971" s="45">
        <v>776</v>
      </c>
      <c r="C971" s="46">
        <v>1</v>
      </c>
      <c r="D971" s="46">
        <v>4</v>
      </c>
      <c r="E971" s="47" t="s">
        <v>60</v>
      </c>
      <c r="F971" s="48">
        <v>0</v>
      </c>
      <c r="G971" s="49">
        <v>20000</v>
      </c>
      <c r="H971" s="49">
        <v>20000</v>
      </c>
    </row>
    <row r="972" spans="1:8" ht="63.75" x14ac:dyDescent="0.2">
      <c r="A972" s="44" t="s">
        <v>59</v>
      </c>
      <c r="B972" s="45">
        <v>776</v>
      </c>
      <c r="C972" s="46">
        <v>1</v>
      </c>
      <c r="D972" s="46">
        <v>4</v>
      </c>
      <c r="E972" s="47" t="s">
        <v>58</v>
      </c>
      <c r="F972" s="48">
        <v>0</v>
      </c>
      <c r="G972" s="49">
        <v>20000</v>
      </c>
      <c r="H972" s="49">
        <v>20000</v>
      </c>
    </row>
    <row r="973" spans="1:8" ht="38.25" x14ac:dyDescent="0.2">
      <c r="A973" s="44" t="s">
        <v>57</v>
      </c>
      <c r="B973" s="45">
        <v>776</v>
      </c>
      <c r="C973" s="46">
        <v>1</v>
      </c>
      <c r="D973" s="46">
        <v>4</v>
      </c>
      <c r="E973" s="47" t="s">
        <v>56</v>
      </c>
      <c r="F973" s="48">
        <v>0</v>
      </c>
      <c r="G973" s="49">
        <v>20000</v>
      </c>
      <c r="H973" s="49">
        <v>20000</v>
      </c>
    </row>
    <row r="974" spans="1:8" ht="25.5" x14ac:dyDescent="0.2">
      <c r="A974" s="44" t="s">
        <v>3</v>
      </c>
      <c r="B974" s="45">
        <v>776</v>
      </c>
      <c r="C974" s="46">
        <v>1</v>
      </c>
      <c r="D974" s="46">
        <v>4</v>
      </c>
      <c r="E974" s="47" t="s">
        <v>56</v>
      </c>
      <c r="F974" s="48" t="s">
        <v>1</v>
      </c>
      <c r="G974" s="49">
        <v>20000</v>
      </c>
      <c r="H974" s="49">
        <v>20000</v>
      </c>
    </row>
    <row r="975" spans="1:8" x14ac:dyDescent="0.2">
      <c r="A975" s="44" t="s">
        <v>55</v>
      </c>
      <c r="B975" s="45">
        <v>776</v>
      </c>
      <c r="C975" s="46">
        <v>2</v>
      </c>
      <c r="D975" s="46">
        <v>0</v>
      </c>
      <c r="E975" s="47" t="s">
        <v>0</v>
      </c>
      <c r="F975" s="48">
        <v>0</v>
      </c>
      <c r="G975" s="49">
        <v>127998.52</v>
      </c>
      <c r="H975" s="49">
        <v>132406.88</v>
      </c>
    </row>
    <row r="976" spans="1:8" x14ac:dyDescent="0.2">
      <c r="A976" s="44" t="s">
        <v>54</v>
      </c>
      <c r="B976" s="45">
        <v>776</v>
      </c>
      <c r="C976" s="46">
        <v>2</v>
      </c>
      <c r="D976" s="46">
        <v>3</v>
      </c>
      <c r="E976" s="47" t="s">
        <v>0</v>
      </c>
      <c r="F976" s="48">
        <v>0</v>
      </c>
      <c r="G976" s="49">
        <v>127998.52</v>
      </c>
      <c r="H976" s="49">
        <v>132406.88</v>
      </c>
    </row>
    <row r="977" spans="1:8" ht="38.25" x14ac:dyDescent="0.2">
      <c r="A977" s="44" t="s">
        <v>29</v>
      </c>
      <c r="B977" s="45">
        <v>776</v>
      </c>
      <c r="C977" s="46">
        <v>2</v>
      </c>
      <c r="D977" s="46">
        <v>3</v>
      </c>
      <c r="E977" s="47" t="s">
        <v>28</v>
      </c>
      <c r="F977" s="48">
        <v>0</v>
      </c>
      <c r="G977" s="49">
        <v>127998.52</v>
      </c>
      <c r="H977" s="49">
        <v>132406.88</v>
      </c>
    </row>
    <row r="978" spans="1:8" ht="51" x14ac:dyDescent="0.2">
      <c r="A978" s="44" t="s">
        <v>53</v>
      </c>
      <c r="B978" s="45">
        <v>776</v>
      </c>
      <c r="C978" s="46">
        <v>2</v>
      </c>
      <c r="D978" s="46">
        <v>3</v>
      </c>
      <c r="E978" s="47" t="s">
        <v>52</v>
      </c>
      <c r="F978" s="48">
        <v>0</v>
      </c>
      <c r="G978" s="49">
        <v>127998.52</v>
      </c>
      <c r="H978" s="49">
        <v>132406.88</v>
      </c>
    </row>
    <row r="979" spans="1:8" x14ac:dyDescent="0.2">
      <c r="A979" s="44" t="s">
        <v>51</v>
      </c>
      <c r="B979" s="45">
        <v>776</v>
      </c>
      <c r="C979" s="46">
        <v>2</v>
      </c>
      <c r="D979" s="46">
        <v>3</v>
      </c>
      <c r="E979" s="47" t="s">
        <v>50</v>
      </c>
      <c r="F979" s="48">
        <v>0</v>
      </c>
      <c r="G979" s="49">
        <v>127998.52</v>
      </c>
      <c r="H979" s="49">
        <v>132406.88</v>
      </c>
    </row>
    <row r="980" spans="1:8" ht="25.5" x14ac:dyDescent="0.2">
      <c r="A980" s="44" t="s">
        <v>49</v>
      </c>
      <c r="B980" s="45">
        <v>776</v>
      </c>
      <c r="C980" s="46">
        <v>2</v>
      </c>
      <c r="D980" s="46">
        <v>3</v>
      </c>
      <c r="E980" s="47" t="s">
        <v>46</v>
      </c>
      <c r="F980" s="48">
        <v>0</v>
      </c>
      <c r="G980" s="49">
        <v>127998.52</v>
      </c>
      <c r="H980" s="49">
        <v>132406.88</v>
      </c>
    </row>
    <row r="981" spans="1:8" ht="51" x14ac:dyDescent="0.2">
      <c r="A981" s="44" t="s">
        <v>48</v>
      </c>
      <c r="B981" s="45">
        <v>776</v>
      </c>
      <c r="C981" s="46">
        <v>2</v>
      </c>
      <c r="D981" s="46">
        <v>3</v>
      </c>
      <c r="E981" s="47" t="s">
        <v>46</v>
      </c>
      <c r="F981" s="48" t="s">
        <v>47</v>
      </c>
      <c r="G981" s="49">
        <v>119380</v>
      </c>
      <c r="H981" s="49">
        <v>119380</v>
      </c>
    </row>
    <row r="982" spans="1:8" ht="25.5" x14ac:dyDescent="0.2">
      <c r="A982" s="44" t="s">
        <v>3</v>
      </c>
      <c r="B982" s="45">
        <v>776</v>
      </c>
      <c r="C982" s="46">
        <v>2</v>
      </c>
      <c r="D982" s="46">
        <v>3</v>
      </c>
      <c r="E982" s="47" t="s">
        <v>46</v>
      </c>
      <c r="F982" s="48" t="s">
        <v>1</v>
      </c>
      <c r="G982" s="49">
        <v>8618.52</v>
      </c>
      <c r="H982" s="49">
        <v>13026.88</v>
      </c>
    </row>
    <row r="983" spans="1:8" x14ac:dyDescent="0.2">
      <c r="A983" s="44" t="s">
        <v>45</v>
      </c>
      <c r="B983" s="45">
        <v>776</v>
      </c>
      <c r="C983" s="46">
        <v>4</v>
      </c>
      <c r="D983" s="46">
        <v>0</v>
      </c>
      <c r="E983" s="47" t="s">
        <v>0</v>
      </c>
      <c r="F983" s="48">
        <v>0</v>
      </c>
      <c r="G983" s="49">
        <v>1600000</v>
      </c>
      <c r="H983" s="49">
        <v>1600000</v>
      </c>
    </row>
    <row r="984" spans="1:8" x14ac:dyDescent="0.2">
      <c r="A984" s="44" t="s">
        <v>44</v>
      </c>
      <c r="B984" s="45">
        <v>776</v>
      </c>
      <c r="C984" s="46">
        <v>4</v>
      </c>
      <c r="D984" s="46">
        <v>9</v>
      </c>
      <c r="E984" s="47" t="s">
        <v>0</v>
      </c>
      <c r="F984" s="48">
        <v>0</v>
      </c>
      <c r="G984" s="49">
        <v>1600000</v>
      </c>
      <c r="H984" s="49">
        <v>1600000</v>
      </c>
    </row>
    <row r="985" spans="1:8" ht="38.25" x14ac:dyDescent="0.2">
      <c r="A985" s="44" t="s">
        <v>43</v>
      </c>
      <c r="B985" s="45">
        <v>776</v>
      </c>
      <c r="C985" s="46">
        <v>4</v>
      </c>
      <c r="D985" s="46">
        <v>9</v>
      </c>
      <c r="E985" s="47" t="s">
        <v>42</v>
      </c>
      <c r="F985" s="48">
        <v>0</v>
      </c>
      <c r="G985" s="49">
        <v>1600000</v>
      </c>
      <c r="H985" s="49">
        <v>1600000</v>
      </c>
    </row>
    <row r="986" spans="1:8" ht="25.5" x14ac:dyDescent="0.2">
      <c r="A986" s="44" t="s">
        <v>41</v>
      </c>
      <c r="B986" s="45">
        <v>776</v>
      </c>
      <c r="C986" s="46">
        <v>4</v>
      </c>
      <c r="D986" s="46">
        <v>9</v>
      </c>
      <c r="E986" s="47" t="s">
        <v>40</v>
      </c>
      <c r="F986" s="48">
        <v>0</v>
      </c>
      <c r="G986" s="49">
        <v>1600000</v>
      </c>
      <c r="H986" s="49">
        <v>1600000</v>
      </c>
    </row>
    <row r="987" spans="1:8" ht="38.25" x14ac:dyDescent="0.2">
      <c r="A987" s="44" t="s">
        <v>39</v>
      </c>
      <c r="B987" s="45">
        <v>776</v>
      </c>
      <c r="C987" s="46">
        <v>4</v>
      </c>
      <c r="D987" s="46">
        <v>9</v>
      </c>
      <c r="E987" s="47" t="s">
        <v>38</v>
      </c>
      <c r="F987" s="48">
        <v>0</v>
      </c>
      <c r="G987" s="49">
        <v>1500000</v>
      </c>
      <c r="H987" s="49">
        <v>1500000</v>
      </c>
    </row>
    <row r="988" spans="1:8" ht="25.5" x14ac:dyDescent="0.2">
      <c r="A988" s="44" t="s">
        <v>37</v>
      </c>
      <c r="B988" s="45">
        <v>776</v>
      </c>
      <c r="C988" s="46">
        <v>4</v>
      </c>
      <c r="D988" s="46">
        <v>9</v>
      </c>
      <c r="E988" s="47" t="s">
        <v>36</v>
      </c>
      <c r="F988" s="48">
        <v>0</v>
      </c>
      <c r="G988" s="49">
        <v>1500000</v>
      </c>
      <c r="H988" s="49">
        <v>1500000</v>
      </c>
    </row>
    <row r="989" spans="1:8" ht="25.5" x14ac:dyDescent="0.2">
      <c r="A989" s="44" t="s">
        <v>3</v>
      </c>
      <c r="B989" s="45">
        <v>776</v>
      </c>
      <c r="C989" s="46">
        <v>4</v>
      </c>
      <c r="D989" s="46">
        <v>9</v>
      </c>
      <c r="E989" s="47" t="s">
        <v>36</v>
      </c>
      <c r="F989" s="48" t="s">
        <v>1</v>
      </c>
      <c r="G989" s="49">
        <v>1500000</v>
      </c>
      <c r="H989" s="49">
        <v>1500000</v>
      </c>
    </row>
    <row r="990" spans="1:8" ht="25.5" x14ac:dyDescent="0.2">
      <c r="A990" s="44" t="s">
        <v>35</v>
      </c>
      <c r="B990" s="45">
        <v>776</v>
      </c>
      <c r="C990" s="46">
        <v>4</v>
      </c>
      <c r="D990" s="46">
        <v>9</v>
      </c>
      <c r="E990" s="47" t="s">
        <v>34</v>
      </c>
      <c r="F990" s="48">
        <v>0</v>
      </c>
      <c r="G990" s="49">
        <v>100000</v>
      </c>
      <c r="H990" s="49">
        <v>100000</v>
      </c>
    </row>
    <row r="991" spans="1:8" ht="25.5" x14ac:dyDescent="0.2">
      <c r="A991" s="44" t="s">
        <v>33</v>
      </c>
      <c r="B991" s="45">
        <v>776</v>
      </c>
      <c r="C991" s="46">
        <v>4</v>
      </c>
      <c r="D991" s="46">
        <v>9</v>
      </c>
      <c r="E991" s="47" t="s">
        <v>32</v>
      </c>
      <c r="F991" s="48">
        <v>0</v>
      </c>
      <c r="G991" s="49">
        <v>100000</v>
      </c>
      <c r="H991" s="49">
        <v>100000</v>
      </c>
    </row>
    <row r="992" spans="1:8" ht="25.5" x14ac:dyDescent="0.2">
      <c r="A992" s="44" t="s">
        <v>3</v>
      </c>
      <c r="B992" s="45">
        <v>776</v>
      </c>
      <c r="C992" s="46">
        <v>4</v>
      </c>
      <c r="D992" s="46">
        <v>9</v>
      </c>
      <c r="E992" s="47" t="s">
        <v>32</v>
      </c>
      <c r="F992" s="48" t="s">
        <v>1</v>
      </c>
      <c r="G992" s="49">
        <v>100000</v>
      </c>
      <c r="H992" s="49">
        <v>100000</v>
      </c>
    </row>
    <row r="993" spans="1:8" x14ac:dyDescent="0.2">
      <c r="A993" s="44" t="s">
        <v>31</v>
      </c>
      <c r="B993" s="45">
        <v>776</v>
      </c>
      <c r="C993" s="46">
        <v>5</v>
      </c>
      <c r="D993" s="46">
        <v>0</v>
      </c>
      <c r="E993" s="47" t="s">
        <v>0</v>
      </c>
      <c r="F993" s="48">
        <v>0</v>
      </c>
      <c r="G993" s="49">
        <v>1222170</v>
      </c>
      <c r="H993" s="49">
        <v>1222170</v>
      </c>
    </row>
    <row r="994" spans="1:8" x14ac:dyDescent="0.2">
      <c r="A994" s="44" t="s">
        <v>30</v>
      </c>
      <c r="B994" s="45">
        <v>776</v>
      </c>
      <c r="C994" s="46">
        <v>5</v>
      </c>
      <c r="D994" s="46">
        <v>3</v>
      </c>
      <c r="E994" s="47" t="s">
        <v>0</v>
      </c>
      <c r="F994" s="48">
        <v>0</v>
      </c>
      <c r="G994" s="49">
        <v>1222170</v>
      </c>
      <c r="H994" s="49">
        <v>1222170</v>
      </c>
    </row>
    <row r="995" spans="1:8" ht="38.25" x14ac:dyDescent="0.2">
      <c r="A995" s="44" t="s">
        <v>29</v>
      </c>
      <c r="B995" s="45">
        <v>776</v>
      </c>
      <c r="C995" s="46">
        <v>5</v>
      </c>
      <c r="D995" s="46">
        <v>3</v>
      </c>
      <c r="E995" s="47" t="s">
        <v>28</v>
      </c>
      <c r="F995" s="48">
        <v>0</v>
      </c>
      <c r="G995" s="49">
        <v>1222170</v>
      </c>
      <c r="H995" s="49">
        <v>1222170</v>
      </c>
    </row>
    <row r="996" spans="1:8" ht="25.5" x14ac:dyDescent="0.2">
      <c r="A996" s="44" t="s">
        <v>27</v>
      </c>
      <c r="B996" s="45">
        <v>776</v>
      </c>
      <c r="C996" s="46">
        <v>5</v>
      </c>
      <c r="D996" s="46">
        <v>3</v>
      </c>
      <c r="E996" s="47" t="s">
        <v>26</v>
      </c>
      <c r="F996" s="48">
        <v>0</v>
      </c>
      <c r="G996" s="49">
        <v>958585</v>
      </c>
      <c r="H996" s="49">
        <v>958585</v>
      </c>
    </row>
    <row r="997" spans="1:8" ht="25.5" x14ac:dyDescent="0.2">
      <c r="A997" s="44" t="s">
        <v>20</v>
      </c>
      <c r="B997" s="45">
        <v>776</v>
      </c>
      <c r="C997" s="46">
        <v>5</v>
      </c>
      <c r="D997" s="46">
        <v>3</v>
      </c>
      <c r="E997" s="47" t="s">
        <v>19</v>
      </c>
      <c r="F997" s="48">
        <v>0</v>
      </c>
      <c r="G997" s="49">
        <v>958585</v>
      </c>
      <c r="H997" s="49">
        <v>958585</v>
      </c>
    </row>
    <row r="998" spans="1:8" x14ac:dyDescent="0.2">
      <c r="A998" s="44" t="s">
        <v>18</v>
      </c>
      <c r="B998" s="45">
        <v>776</v>
      </c>
      <c r="C998" s="46">
        <v>5</v>
      </c>
      <c r="D998" s="46">
        <v>3</v>
      </c>
      <c r="E998" s="47" t="s">
        <v>17</v>
      </c>
      <c r="F998" s="48">
        <v>0</v>
      </c>
      <c r="G998" s="49">
        <v>737073</v>
      </c>
      <c r="H998" s="49">
        <v>737073</v>
      </c>
    </row>
    <row r="999" spans="1:8" ht="25.5" x14ac:dyDescent="0.2">
      <c r="A999" s="44" t="s">
        <v>3</v>
      </c>
      <c r="B999" s="45">
        <v>776</v>
      </c>
      <c r="C999" s="46">
        <v>5</v>
      </c>
      <c r="D999" s="46">
        <v>3</v>
      </c>
      <c r="E999" s="47" t="s">
        <v>17</v>
      </c>
      <c r="F999" s="48" t="s">
        <v>1</v>
      </c>
      <c r="G999" s="49">
        <v>737073</v>
      </c>
      <c r="H999" s="49">
        <v>737073</v>
      </c>
    </row>
    <row r="1000" spans="1:8" x14ac:dyDescent="0.2">
      <c r="A1000" s="44" t="s">
        <v>16</v>
      </c>
      <c r="B1000" s="45">
        <v>776</v>
      </c>
      <c r="C1000" s="46">
        <v>5</v>
      </c>
      <c r="D1000" s="46">
        <v>3</v>
      </c>
      <c r="E1000" s="47" t="s">
        <v>15</v>
      </c>
      <c r="F1000" s="48">
        <v>0</v>
      </c>
      <c r="G1000" s="49">
        <v>171512</v>
      </c>
      <c r="H1000" s="49">
        <v>171512</v>
      </c>
    </row>
    <row r="1001" spans="1:8" ht="25.5" x14ac:dyDescent="0.2">
      <c r="A1001" s="44" t="s">
        <v>3</v>
      </c>
      <c r="B1001" s="45">
        <v>776</v>
      </c>
      <c r="C1001" s="46">
        <v>5</v>
      </c>
      <c r="D1001" s="46">
        <v>3</v>
      </c>
      <c r="E1001" s="47" t="s">
        <v>15</v>
      </c>
      <c r="F1001" s="48" t="s">
        <v>1</v>
      </c>
      <c r="G1001" s="49">
        <v>171512</v>
      </c>
      <c r="H1001" s="49">
        <v>171512</v>
      </c>
    </row>
    <row r="1002" spans="1:8" x14ac:dyDescent="0.2">
      <c r="A1002" s="44" t="s">
        <v>14</v>
      </c>
      <c r="B1002" s="45">
        <v>776</v>
      </c>
      <c r="C1002" s="46">
        <v>5</v>
      </c>
      <c r="D1002" s="46">
        <v>3</v>
      </c>
      <c r="E1002" s="47" t="s">
        <v>13</v>
      </c>
      <c r="F1002" s="48">
        <v>0</v>
      </c>
      <c r="G1002" s="49">
        <v>50000</v>
      </c>
      <c r="H1002" s="49">
        <v>50000</v>
      </c>
    </row>
    <row r="1003" spans="1:8" ht="25.5" x14ac:dyDescent="0.2">
      <c r="A1003" s="44" t="s">
        <v>3</v>
      </c>
      <c r="B1003" s="45">
        <v>776</v>
      </c>
      <c r="C1003" s="46">
        <v>5</v>
      </c>
      <c r="D1003" s="46">
        <v>3</v>
      </c>
      <c r="E1003" s="47" t="s">
        <v>13</v>
      </c>
      <c r="F1003" s="48" t="s">
        <v>1</v>
      </c>
      <c r="G1003" s="49">
        <v>50000</v>
      </c>
      <c r="H1003" s="49">
        <v>50000</v>
      </c>
    </row>
    <row r="1004" spans="1:8" x14ac:dyDescent="0.2">
      <c r="A1004" s="44" t="s">
        <v>12</v>
      </c>
      <c r="B1004" s="45">
        <v>776</v>
      </c>
      <c r="C1004" s="46">
        <v>5</v>
      </c>
      <c r="D1004" s="46">
        <v>3</v>
      </c>
      <c r="E1004" s="47" t="s">
        <v>11</v>
      </c>
      <c r="F1004" s="48">
        <v>0</v>
      </c>
      <c r="G1004" s="49">
        <v>263585</v>
      </c>
      <c r="H1004" s="49">
        <v>263585</v>
      </c>
    </row>
    <row r="1005" spans="1:8" ht="25.5" x14ac:dyDescent="0.2">
      <c r="A1005" s="44" t="s">
        <v>6</v>
      </c>
      <c r="B1005" s="45">
        <v>776</v>
      </c>
      <c r="C1005" s="46">
        <v>5</v>
      </c>
      <c r="D1005" s="46">
        <v>3</v>
      </c>
      <c r="E1005" s="47" t="s">
        <v>5</v>
      </c>
      <c r="F1005" s="48">
        <v>0</v>
      </c>
      <c r="G1005" s="49">
        <v>263585</v>
      </c>
      <c r="H1005" s="49">
        <v>263585</v>
      </c>
    </row>
    <row r="1006" spans="1:8" x14ac:dyDescent="0.2">
      <c r="A1006" s="44" t="s">
        <v>4</v>
      </c>
      <c r="B1006" s="45">
        <v>776</v>
      </c>
      <c r="C1006" s="46">
        <v>5</v>
      </c>
      <c r="D1006" s="46">
        <v>3</v>
      </c>
      <c r="E1006" s="47" t="s">
        <v>2</v>
      </c>
      <c r="F1006" s="48">
        <v>0</v>
      </c>
      <c r="G1006" s="49">
        <v>263585</v>
      </c>
      <c r="H1006" s="49">
        <v>263585</v>
      </c>
    </row>
    <row r="1007" spans="1:8" ht="25.5" x14ac:dyDescent="0.2">
      <c r="A1007" s="44" t="s">
        <v>3</v>
      </c>
      <c r="B1007" s="45">
        <v>776</v>
      </c>
      <c r="C1007" s="46">
        <v>5</v>
      </c>
      <c r="D1007" s="46">
        <v>3</v>
      </c>
      <c r="E1007" s="47" t="s">
        <v>2</v>
      </c>
      <c r="F1007" s="48" t="s">
        <v>1</v>
      </c>
      <c r="G1007" s="49">
        <v>263585</v>
      </c>
      <c r="H1007" s="49">
        <v>263585</v>
      </c>
    </row>
    <row r="1008" spans="1:8" ht="25.5" x14ac:dyDescent="0.2">
      <c r="A1008" s="44" t="s">
        <v>72</v>
      </c>
      <c r="B1008" s="45">
        <v>778</v>
      </c>
      <c r="C1008" s="46">
        <v>0</v>
      </c>
      <c r="D1008" s="46">
        <v>0</v>
      </c>
      <c r="E1008" s="47" t="s">
        <v>0</v>
      </c>
      <c r="F1008" s="48">
        <v>0</v>
      </c>
      <c r="G1008" s="49">
        <v>5565511.8399999999</v>
      </c>
      <c r="H1008" s="49">
        <v>5569379.75</v>
      </c>
    </row>
    <row r="1009" spans="1:8" x14ac:dyDescent="0.2">
      <c r="A1009" s="44" t="s">
        <v>71</v>
      </c>
      <c r="B1009" s="45">
        <v>778</v>
      </c>
      <c r="C1009" s="46">
        <v>1</v>
      </c>
      <c r="D1009" s="46">
        <v>0</v>
      </c>
      <c r="E1009" s="47" t="s">
        <v>0</v>
      </c>
      <c r="F1009" s="48">
        <v>0</v>
      </c>
      <c r="G1009" s="49">
        <v>2877640</v>
      </c>
      <c r="H1009" s="49">
        <v>2877640</v>
      </c>
    </row>
    <row r="1010" spans="1:8" ht="38.25" x14ac:dyDescent="0.2">
      <c r="A1010" s="44" t="s">
        <v>70</v>
      </c>
      <c r="B1010" s="45">
        <v>778</v>
      </c>
      <c r="C1010" s="46">
        <v>1</v>
      </c>
      <c r="D1010" s="46">
        <v>4</v>
      </c>
      <c r="E1010" s="47" t="s">
        <v>0</v>
      </c>
      <c r="F1010" s="48">
        <v>0</v>
      </c>
      <c r="G1010" s="49">
        <v>2877640</v>
      </c>
      <c r="H1010" s="49">
        <v>2877640</v>
      </c>
    </row>
    <row r="1011" spans="1:8" ht="38.25" x14ac:dyDescent="0.2">
      <c r="A1011" s="44" t="s">
        <v>29</v>
      </c>
      <c r="B1011" s="45">
        <v>778</v>
      </c>
      <c r="C1011" s="46">
        <v>1</v>
      </c>
      <c r="D1011" s="46">
        <v>4</v>
      </c>
      <c r="E1011" s="47" t="s">
        <v>28</v>
      </c>
      <c r="F1011" s="48">
        <v>0</v>
      </c>
      <c r="G1011" s="49">
        <v>2857640</v>
      </c>
      <c r="H1011" s="49">
        <v>2857640</v>
      </c>
    </row>
    <row r="1012" spans="1:8" ht="51" x14ac:dyDescent="0.2">
      <c r="A1012" s="44" t="s">
        <v>53</v>
      </c>
      <c r="B1012" s="45">
        <v>778</v>
      </c>
      <c r="C1012" s="46">
        <v>1</v>
      </c>
      <c r="D1012" s="46">
        <v>4</v>
      </c>
      <c r="E1012" s="47" t="s">
        <v>52</v>
      </c>
      <c r="F1012" s="48">
        <v>0</v>
      </c>
      <c r="G1012" s="49">
        <v>2857640</v>
      </c>
      <c r="H1012" s="49">
        <v>2857640</v>
      </c>
    </row>
    <row r="1013" spans="1:8" x14ac:dyDescent="0.2">
      <c r="A1013" s="44" t="s">
        <v>51</v>
      </c>
      <c r="B1013" s="45">
        <v>778</v>
      </c>
      <c r="C1013" s="46">
        <v>1</v>
      </c>
      <c r="D1013" s="46">
        <v>4</v>
      </c>
      <c r="E1013" s="47" t="s">
        <v>50</v>
      </c>
      <c r="F1013" s="48">
        <v>0</v>
      </c>
      <c r="G1013" s="49">
        <v>2857640</v>
      </c>
      <c r="H1013" s="49">
        <v>2857640</v>
      </c>
    </row>
    <row r="1014" spans="1:8" x14ac:dyDescent="0.2">
      <c r="A1014" s="44" t="s">
        <v>69</v>
      </c>
      <c r="B1014" s="45">
        <v>778</v>
      </c>
      <c r="C1014" s="46">
        <v>1</v>
      </c>
      <c r="D1014" s="46">
        <v>4</v>
      </c>
      <c r="E1014" s="47" t="s">
        <v>67</v>
      </c>
      <c r="F1014" s="48">
        <v>0</v>
      </c>
      <c r="G1014" s="49">
        <v>482845</v>
      </c>
      <c r="H1014" s="49">
        <v>482845</v>
      </c>
    </row>
    <row r="1015" spans="1:8" ht="51" x14ac:dyDescent="0.2">
      <c r="A1015" s="44" t="s">
        <v>48</v>
      </c>
      <c r="B1015" s="45">
        <v>778</v>
      </c>
      <c r="C1015" s="46">
        <v>1</v>
      </c>
      <c r="D1015" s="46">
        <v>4</v>
      </c>
      <c r="E1015" s="47" t="s">
        <v>67</v>
      </c>
      <c r="F1015" s="48" t="s">
        <v>47</v>
      </c>
      <c r="G1015" s="49">
        <v>77561</v>
      </c>
      <c r="H1015" s="49">
        <v>77561</v>
      </c>
    </row>
    <row r="1016" spans="1:8" ht="25.5" x14ac:dyDescent="0.2">
      <c r="A1016" s="44" t="s">
        <v>3</v>
      </c>
      <c r="B1016" s="45">
        <v>778</v>
      </c>
      <c r="C1016" s="46">
        <v>1</v>
      </c>
      <c r="D1016" s="46">
        <v>4</v>
      </c>
      <c r="E1016" s="47" t="s">
        <v>67</v>
      </c>
      <c r="F1016" s="48" t="s">
        <v>1</v>
      </c>
      <c r="G1016" s="49">
        <v>402337</v>
      </c>
      <c r="H1016" s="49">
        <v>402337</v>
      </c>
    </row>
    <row r="1017" spans="1:8" x14ac:dyDescent="0.2">
      <c r="A1017" s="44" t="s">
        <v>68</v>
      </c>
      <c r="B1017" s="45">
        <v>778</v>
      </c>
      <c r="C1017" s="46">
        <v>1</v>
      </c>
      <c r="D1017" s="46">
        <v>4</v>
      </c>
      <c r="E1017" s="47" t="s">
        <v>67</v>
      </c>
      <c r="F1017" s="48" t="s">
        <v>66</v>
      </c>
      <c r="G1017" s="49">
        <v>2947</v>
      </c>
      <c r="H1017" s="49">
        <v>2947</v>
      </c>
    </row>
    <row r="1018" spans="1:8" ht="25.5" x14ac:dyDescent="0.2">
      <c r="A1018" s="44" t="s">
        <v>65</v>
      </c>
      <c r="B1018" s="45">
        <v>778</v>
      </c>
      <c r="C1018" s="46">
        <v>1</v>
      </c>
      <c r="D1018" s="46">
        <v>4</v>
      </c>
      <c r="E1018" s="47" t="s">
        <v>64</v>
      </c>
      <c r="F1018" s="48">
        <v>0</v>
      </c>
      <c r="G1018" s="49">
        <v>2354795</v>
      </c>
      <c r="H1018" s="49">
        <v>2354795</v>
      </c>
    </row>
    <row r="1019" spans="1:8" ht="51" x14ac:dyDescent="0.2">
      <c r="A1019" s="44" t="s">
        <v>48</v>
      </c>
      <c r="B1019" s="45">
        <v>778</v>
      </c>
      <c r="C1019" s="46">
        <v>1</v>
      </c>
      <c r="D1019" s="46">
        <v>4</v>
      </c>
      <c r="E1019" s="47" t="s">
        <v>64</v>
      </c>
      <c r="F1019" s="48" t="s">
        <v>47</v>
      </c>
      <c r="G1019" s="49">
        <v>2354795</v>
      </c>
      <c r="H1019" s="49">
        <v>2354795</v>
      </c>
    </row>
    <row r="1020" spans="1:8" x14ac:dyDescent="0.2">
      <c r="A1020" s="44" t="s">
        <v>63</v>
      </c>
      <c r="B1020" s="45">
        <v>778</v>
      </c>
      <c r="C1020" s="46">
        <v>1</v>
      </c>
      <c r="D1020" s="46">
        <v>4</v>
      </c>
      <c r="E1020" s="47" t="s">
        <v>62</v>
      </c>
      <c r="F1020" s="48">
        <v>0</v>
      </c>
      <c r="G1020" s="49">
        <v>20000</v>
      </c>
      <c r="H1020" s="49">
        <v>20000</v>
      </c>
    </row>
    <row r="1021" spans="1:8" ht="25.5" x14ac:dyDescent="0.2">
      <c r="A1021" s="44" t="s">
        <v>3</v>
      </c>
      <c r="B1021" s="45">
        <v>778</v>
      </c>
      <c r="C1021" s="46">
        <v>1</v>
      </c>
      <c r="D1021" s="46">
        <v>4</v>
      </c>
      <c r="E1021" s="47" t="s">
        <v>62</v>
      </c>
      <c r="F1021" s="48" t="s">
        <v>1</v>
      </c>
      <c r="G1021" s="49">
        <v>20000</v>
      </c>
      <c r="H1021" s="49">
        <v>20000</v>
      </c>
    </row>
    <row r="1022" spans="1:8" ht="25.5" x14ac:dyDescent="0.2">
      <c r="A1022" s="44" t="s">
        <v>61</v>
      </c>
      <c r="B1022" s="45">
        <v>778</v>
      </c>
      <c r="C1022" s="46">
        <v>1</v>
      </c>
      <c r="D1022" s="46">
        <v>4</v>
      </c>
      <c r="E1022" s="47" t="s">
        <v>60</v>
      </c>
      <c r="F1022" s="48">
        <v>0</v>
      </c>
      <c r="G1022" s="49">
        <v>20000</v>
      </c>
      <c r="H1022" s="49">
        <v>20000</v>
      </c>
    </row>
    <row r="1023" spans="1:8" ht="63.75" x14ac:dyDescent="0.2">
      <c r="A1023" s="44" t="s">
        <v>59</v>
      </c>
      <c r="B1023" s="45">
        <v>778</v>
      </c>
      <c r="C1023" s="46">
        <v>1</v>
      </c>
      <c r="D1023" s="46">
        <v>4</v>
      </c>
      <c r="E1023" s="47" t="s">
        <v>58</v>
      </c>
      <c r="F1023" s="48">
        <v>0</v>
      </c>
      <c r="G1023" s="49">
        <v>20000</v>
      </c>
      <c r="H1023" s="49">
        <v>20000</v>
      </c>
    </row>
    <row r="1024" spans="1:8" ht="38.25" x14ac:dyDescent="0.2">
      <c r="A1024" s="44" t="s">
        <v>57</v>
      </c>
      <c r="B1024" s="45">
        <v>778</v>
      </c>
      <c r="C1024" s="46">
        <v>1</v>
      </c>
      <c r="D1024" s="46">
        <v>4</v>
      </c>
      <c r="E1024" s="47" t="s">
        <v>56</v>
      </c>
      <c r="F1024" s="48">
        <v>0</v>
      </c>
      <c r="G1024" s="49">
        <v>20000</v>
      </c>
      <c r="H1024" s="49">
        <v>20000</v>
      </c>
    </row>
    <row r="1025" spans="1:8" ht="25.5" x14ac:dyDescent="0.2">
      <c r="A1025" s="44" t="s">
        <v>3</v>
      </c>
      <c r="B1025" s="45">
        <v>778</v>
      </c>
      <c r="C1025" s="46">
        <v>1</v>
      </c>
      <c r="D1025" s="46">
        <v>4</v>
      </c>
      <c r="E1025" s="47" t="s">
        <v>56</v>
      </c>
      <c r="F1025" s="48" t="s">
        <v>1</v>
      </c>
      <c r="G1025" s="49">
        <v>20000</v>
      </c>
      <c r="H1025" s="49">
        <v>20000</v>
      </c>
    </row>
    <row r="1026" spans="1:8" x14ac:dyDescent="0.2">
      <c r="A1026" s="44" t="s">
        <v>55</v>
      </c>
      <c r="B1026" s="45">
        <v>778</v>
      </c>
      <c r="C1026" s="46">
        <v>2</v>
      </c>
      <c r="D1026" s="46">
        <v>0</v>
      </c>
      <c r="E1026" s="47" t="s">
        <v>0</v>
      </c>
      <c r="F1026" s="48">
        <v>0</v>
      </c>
      <c r="G1026" s="49">
        <v>126941.84</v>
      </c>
      <c r="H1026" s="49">
        <v>130809.75</v>
      </c>
    </row>
    <row r="1027" spans="1:8" x14ac:dyDescent="0.2">
      <c r="A1027" s="44" t="s">
        <v>54</v>
      </c>
      <c r="B1027" s="45">
        <v>778</v>
      </c>
      <c r="C1027" s="46">
        <v>2</v>
      </c>
      <c r="D1027" s="46">
        <v>3</v>
      </c>
      <c r="E1027" s="47" t="s">
        <v>0</v>
      </c>
      <c r="F1027" s="48">
        <v>0</v>
      </c>
      <c r="G1027" s="49">
        <v>126941.84</v>
      </c>
      <c r="H1027" s="49">
        <v>130809.75</v>
      </c>
    </row>
    <row r="1028" spans="1:8" ht="38.25" x14ac:dyDescent="0.2">
      <c r="A1028" s="44" t="s">
        <v>29</v>
      </c>
      <c r="B1028" s="45">
        <v>778</v>
      </c>
      <c r="C1028" s="46">
        <v>2</v>
      </c>
      <c r="D1028" s="46">
        <v>3</v>
      </c>
      <c r="E1028" s="47" t="s">
        <v>28</v>
      </c>
      <c r="F1028" s="48">
        <v>0</v>
      </c>
      <c r="G1028" s="49">
        <v>126941.84</v>
      </c>
      <c r="H1028" s="49">
        <v>130809.75</v>
      </c>
    </row>
    <row r="1029" spans="1:8" ht="51" x14ac:dyDescent="0.2">
      <c r="A1029" s="44" t="s">
        <v>53</v>
      </c>
      <c r="B1029" s="45">
        <v>778</v>
      </c>
      <c r="C1029" s="46">
        <v>2</v>
      </c>
      <c r="D1029" s="46">
        <v>3</v>
      </c>
      <c r="E1029" s="47" t="s">
        <v>52</v>
      </c>
      <c r="F1029" s="48">
        <v>0</v>
      </c>
      <c r="G1029" s="49">
        <v>126941.84</v>
      </c>
      <c r="H1029" s="49">
        <v>130809.75</v>
      </c>
    </row>
    <row r="1030" spans="1:8" x14ac:dyDescent="0.2">
      <c r="A1030" s="44" t="s">
        <v>51</v>
      </c>
      <c r="B1030" s="45">
        <v>778</v>
      </c>
      <c r="C1030" s="46">
        <v>2</v>
      </c>
      <c r="D1030" s="46">
        <v>3</v>
      </c>
      <c r="E1030" s="47" t="s">
        <v>50</v>
      </c>
      <c r="F1030" s="48">
        <v>0</v>
      </c>
      <c r="G1030" s="49">
        <v>126941.84</v>
      </c>
      <c r="H1030" s="49">
        <v>130809.75</v>
      </c>
    </row>
    <row r="1031" spans="1:8" ht="25.5" x14ac:dyDescent="0.2">
      <c r="A1031" s="44" t="s">
        <v>49</v>
      </c>
      <c r="B1031" s="45">
        <v>778</v>
      </c>
      <c r="C1031" s="46">
        <v>2</v>
      </c>
      <c r="D1031" s="46">
        <v>3</v>
      </c>
      <c r="E1031" s="47" t="s">
        <v>46</v>
      </c>
      <c r="F1031" s="48">
        <v>0</v>
      </c>
      <c r="G1031" s="49">
        <v>126941.84</v>
      </c>
      <c r="H1031" s="49">
        <v>130809.75</v>
      </c>
    </row>
    <row r="1032" spans="1:8" ht="51" x14ac:dyDescent="0.2">
      <c r="A1032" s="44" t="s">
        <v>48</v>
      </c>
      <c r="B1032" s="45">
        <v>778</v>
      </c>
      <c r="C1032" s="46">
        <v>2</v>
      </c>
      <c r="D1032" s="46">
        <v>3</v>
      </c>
      <c r="E1032" s="47" t="s">
        <v>46</v>
      </c>
      <c r="F1032" s="48" t="s">
        <v>47</v>
      </c>
      <c r="G1032" s="49">
        <v>119380</v>
      </c>
      <c r="H1032" s="49">
        <v>119380</v>
      </c>
    </row>
    <row r="1033" spans="1:8" ht="25.5" x14ac:dyDescent="0.2">
      <c r="A1033" s="44" t="s">
        <v>3</v>
      </c>
      <c r="B1033" s="45">
        <v>778</v>
      </c>
      <c r="C1033" s="46">
        <v>2</v>
      </c>
      <c r="D1033" s="46">
        <v>3</v>
      </c>
      <c r="E1033" s="47" t="s">
        <v>46</v>
      </c>
      <c r="F1033" s="48" t="s">
        <v>1</v>
      </c>
      <c r="G1033" s="49">
        <v>7561.84</v>
      </c>
      <c r="H1033" s="49">
        <v>11429.75</v>
      </c>
    </row>
    <row r="1034" spans="1:8" x14ac:dyDescent="0.2">
      <c r="A1034" s="44" t="s">
        <v>45</v>
      </c>
      <c r="B1034" s="45">
        <v>778</v>
      </c>
      <c r="C1034" s="46">
        <v>4</v>
      </c>
      <c r="D1034" s="46">
        <v>0</v>
      </c>
      <c r="E1034" s="47" t="s">
        <v>0</v>
      </c>
      <c r="F1034" s="48">
        <v>0</v>
      </c>
      <c r="G1034" s="49">
        <v>725000</v>
      </c>
      <c r="H1034" s="49">
        <v>725000</v>
      </c>
    </row>
    <row r="1035" spans="1:8" x14ac:dyDescent="0.2">
      <c r="A1035" s="44" t="s">
        <v>44</v>
      </c>
      <c r="B1035" s="45">
        <v>778</v>
      </c>
      <c r="C1035" s="46">
        <v>4</v>
      </c>
      <c r="D1035" s="46">
        <v>9</v>
      </c>
      <c r="E1035" s="47" t="s">
        <v>0</v>
      </c>
      <c r="F1035" s="48">
        <v>0</v>
      </c>
      <c r="G1035" s="49">
        <v>725000</v>
      </c>
      <c r="H1035" s="49">
        <v>725000</v>
      </c>
    </row>
    <row r="1036" spans="1:8" ht="38.25" x14ac:dyDescent="0.2">
      <c r="A1036" s="44" t="s">
        <v>43</v>
      </c>
      <c r="B1036" s="45">
        <v>778</v>
      </c>
      <c r="C1036" s="46">
        <v>4</v>
      </c>
      <c r="D1036" s="46">
        <v>9</v>
      </c>
      <c r="E1036" s="47" t="s">
        <v>42</v>
      </c>
      <c r="F1036" s="48">
        <v>0</v>
      </c>
      <c r="G1036" s="49">
        <v>725000</v>
      </c>
      <c r="H1036" s="49">
        <v>725000</v>
      </c>
    </row>
    <row r="1037" spans="1:8" ht="25.5" x14ac:dyDescent="0.2">
      <c r="A1037" s="44" t="s">
        <v>41</v>
      </c>
      <c r="B1037" s="45">
        <v>778</v>
      </c>
      <c r="C1037" s="46">
        <v>4</v>
      </c>
      <c r="D1037" s="46">
        <v>9</v>
      </c>
      <c r="E1037" s="47" t="s">
        <v>40</v>
      </c>
      <c r="F1037" s="48">
        <v>0</v>
      </c>
      <c r="G1037" s="49">
        <v>725000</v>
      </c>
      <c r="H1037" s="49">
        <v>725000</v>
      </c>
    </row>
    <row r="1038" spans="1:8" ht="38.25" x14ac:dyDescent="0.2">
      <c r="A1038" s="44" t="s">
        <v>39</v>
      </c>
      <c r="B1038" s="45">
        <v>778</v>
      </c>
      <c r="C1038" s="46">
        <v>4</v>
      </c>
      <c r="D1038" s="46">
        <v>9</v>
      </c>
      <c r="E1038" s="47" t="s">
        <v>38</v>
      </c>
      <c r="F1038" s="48">
        <v>0</v>
      </c>
      <c r="G1038" s="49">
        <v>625000</v>
      </c>
      <c r="H1038" s="49">
        <v>625000</v>
      </c>
    </row>
    <row r="1039" spans="1:8" ht="25.5" x14ac:dyDescent="0.2">
      <c r="A1039" s="44" t="s">
        <v>37</v>
      </c>
      <c r="B1039" s="45">
        <v>778</v>
      </c>
      <c r="C1039" s="46">
        <v>4</v>
      </c>
      <c r="D1039" s="46">
        <v>9</v>
      </c>
      <c r="E1039" s="47" t="s">
        <v>36</v>
      </c>
      <c r="F1039" s="48">
        <v>0</v>
      </c>
      <c r="G1039" s="49">
        <v>625000</v>
      </c>
      <c r="H1039" s="49">
        <v>625000</v>
      </c>
    </row>
    <row r="1040" spans="1:8" ht="25.5" x14ac:dyDescent="0.2">
      <c r="A1040" s="44" t="s">
        <v>3</v>
      </c>
      <c r="B1040" s="45">
        <v>778</v>
      </c>
      <c r="C1040" s="46">
        <v>4</v>
      </c>
      <c r="D1040" s="46">
        <v>9</v>
      </c>
      <c r="E1040" s="47" t="s">
        <v>36</v>
      </c>
      <c r="F1040" s="48" t="s">
        <v>1</v>
      </c>
      <c r="G1040" s="49">
        <v>625000</v>
      </c>
      <c r="H1040" s="49">
        <v>625000</v>
      </c>
    </row>
    <row r="1041" spans="1:8" ht="25.5" x14ac:dyDescent="0.2">
      <c r="A1041" s="44" t="s">
        <v>35</v>
      </c>
      <c r="B1041" s="45">
        <v>778</v>
      </c>
      <c r="C1041" s="46">
        <v>4</v>
      </c>
      <c r="D1041" s="46">
        <v>9</v>
      </c>
      <c r="E1041" s="47" t="s">
        <v>34</v>
      </c>
      <c r="F1041" s="48">
        <v>0</v>
      </c>
      <c r="G1041" s="49">
        <v>100000</v>
      </c>
      <c r="H1041" s="49">
        <v>100000</v>
      </c>
    </row>
    <row r="1042" spans="1:8" ht="25.5" x14ac:dyDescent="0.2">
      <c r="A1042" s="44" t="s">
        <v>33</v>
      </c>
      <c r="B1042" s="45">
        <v>778</v>
      </c>
      <c r="C1042" s="46">
        <v>4</v>
      </c>
      <c r="D1042" s="46">
        <v>9</v>
      </c>
      <c r="E1042" s="47" t="s">
        <v>32</v>
      </c>
      <c r="F1042" s="48">
        <v>0</v>
      </c>
      <c r="G1042" s="49">
        <v>100000</v>
      </c>
      <c r="H1042" s="49">
        <v>100000</v>
      </c>
    </row>
    <row r="1043" spans="1:8" ht="25.5" x14ac:dyDescent="0.2">
      <c r="A1043" s="44" t="s">
        <v>3</v>
      </c>
      <c r="B1043" s="45">
        <v>778</v>
      </c>
      <c r="C1043" s="46">
        <v>4</v>
      </c>
      <c r="D1043" s="46">
        <v>9</v>
      </c>
      <c r="E1043" s="47" t="s">
        <v>32</v>
      </c>
      <c r="F1043" s="48" t="s">
        <v>1</v>
      </c>
      <c r="G1043" s="49">
        <v>100000</v>
      </c>
      <c r="H1043" s="49">
        <v>100000</v>
      </c>
    </row>
    <row r="1044" spans="1:8" x14ac:dyDescent="0.2">
      <c r="A1044" s="44" t="s">
        <v>31</v>
      </c>
      <c r="B1044" s="45">
        <v>778</v>
      </c>
      <c r="C1044" s="46">
        <v>5</v>
      </c>
      <c r="D1044" s="46">
        <v>0</v>
      </c>
      <c r="E1044" s="47" t="s">
        <v>0</v>
      </c>
      <c r="F1044" s="48">
        <v>0</v>
      </c>
      <c r="G1044" s="49">
        <v>1835930</v>
      </c>
      <c r="H1044" s="49">
        <v>1835930</v>
      </c>
    </row>
    <row r="1045" spans="1:8" x14ac:dyDescent="0.2">
      <c r="A1045" s="44" t="s">
        <v>30</v>
      </c>
      <c r="B1045" s="45">
        <v>778</v>
      </c>
      <c r="C1045" s="46">
        <v>5</v>
      </c>
      <c r="D1045" s="46">
        <v>3</v>
      </c>
      <c r="E1045" s="47" t="s">
        <v>0</v>
      </c>
      <c r="F1045" s="48">
        <v>0</v>
      </c>
      <c r="G1045" s="49">
        <v>1835930</v>
      </c>
      <c r="H1045" s="49">
        <v>1835930</v>
      </c>
    </row>
    <row r="1046" spans="1:8" ht="38.25" x14ac:dyDescent="0.2">
      <c r="A1046" s="44" t="s">
        <v>29</v>
      </c>
      <c r="B1046" s="45">
        <v>778</v>
      </c>
      <c r="C1046" s="46">
        <v>5</v>
      </c>
      <c r="D1046" s="46">
        <v>3</v>
      </c>
      <c r="E1046" s="47" t="s">
        <v>28</v>
      </c>
      <c r="F1046" s="48">
        <v>0</v>
      </c>
      <c r="G1046" s="49">
        <v>1835930</v>
      </c>
      <c r="H1046" s="49">
        <v>1835930</v>
      </c>
    </row>
    <row r="1047" spans="1:8" ht="25.5" x14ac:dyDescent="0.2">
      <c r="A1047" s="44" t="s">
        <v>27</v>
      </c>
      <c r="B1047" s="45">
        <v>778</v>
      </c>
      <c r="C1047" s="46">
        <v>5</v>
      </c>
      <c r="D1047" s="46">
        <v>3</v>
      </c>
      <c r="E1047" s="47" t="s">
        <v>26</v>
      </c>
      <c r="F1047" s="48">
        <v>0</v>
      </c>
      <c r="G1047" s="49">
        <v>1663733.8</v>
      </c>
      <c r="H1047" s="49">
        <v>1663733.8</v>
      </c>
    </row>
    <row r="1048" spans="1:8" ht="25.5" x14ac:dyDescent="0.2">
      <c r="A1048" s="44" t="s">
        <v>20</v>
      </c>
      <c r="B1048" s="45">
        <v>778</v>
      </c>
      <c r="C1048" s="46">
        <v>5</v>
      </c>
      <c r="D1048" s="46">
        <v>3</v>
      </c>
      <c r="E1048" s="47" t="s">
        <v>19</v>
      </c>
      <c r="F1048" s="48">
        <v>0</v>
      </c>
      <c r="G1048" s="49">
        <v>1663733.8</v>
      </c>
      <c r="H1048" s="49">
        <v>1663733.8</v>
      </c>
    </row>
    <row r="1049" spans="1:8" x14ac:dyDescent="0.2">
      <c r="A1049" s="44" t="s">
        <v>18</v>
      </c>
      <c r="B1049" s="45">
        <v>778</v>
      </c>
      <c r="C1049" s="46">
        <v>5</v>
      </c>
      <c r="D1049" s="46">
        <v>3</v>
      </c>
      <c r="E1049" s="47" t="s">
        <v>17</v>
      </c>
      <c r="F1049" s="48">
        <v>0</v>
      </c>
      <c r="G1049" s="49">
        <v>1334120</v>
      </c>
      <c r="H1049" s="49">
        <v>1334120</v>
      </c>
    </row>
    <row r="1050" spans="1:8" ht="25.5" x14ac:dyDescent="0.2">
      <c r="A1050" s="44" t="s">
        <v>3</v>
      </c>
      <c r="B1050" s="45">
        <v>778</v>
      </c>
      <c r="C1050" s="46">
        <v>5</v>
      </c>
      <c r="D1050" s="46">
        <v>3</v>
      </c>
      <c r="E1050" s="47" t="s">
        <v>17</v>
      </c>
      <c r="F1050" s="48" t="s">
        <v>1</v>
      </c>
      <c r="G1050" s="49">
        <v>1334120</v>
      </c>
      <c r="H1050" s="49">
        <v>1334120</v>
      </c>
    </row>
    <row r="1051" spans="1:8" x14ac:dyDescent="0.2">
      <c r="A1051" s="44" t="s">
        <v>16</v>
      </c>
      <c r="B1051" s="45">
        <v>778</v>
      </c>
      <c r="C1051" s="46">
        <v>5</v>
      </c>
      <c r="D1051" s="46">
        <v>3</v>
      </c>
      <c r="E1051" s="47" t="s">
        <v>15</v>
      </c>
      <c r="F1051" s="48">
        <v>0</v>
      </c>
      <c r="G1051" s="49">
        <v>25385</v>
      </c>
      <c r="H1051" s="49">
        <v>25385</v>
      </c>
    </row>
    <row r="1052" spans="1:8" ht="25.5" x14ac:dyDescent="0.2">
      <c r="A1052" s="44" t="s">
        <v>3</v>
      </c>
      <c r="B1052" s="45">
        <v>778</v>
      </c>
      <c r="C1052" s="46">
        <v>5</v>
      </c>
      <c r="D1052" s="46">
        <v>3</v>
      </c>
      <c r="E1052" s="47" t="s">
        <v>15</v>
      </c>
      <c r="F1052" s="48" t="s">
        <v>1</v>
      </c>
      <c r="G1052" s="49">
        <v>25385</v>
      </c>
      <c r="H1052" s="49">
        <v>25385</v>
      </c>
    </row>
    <row r="1053" spans="1:8" x14ac:dyDescent="0.2">
      <c r="A1053" s="44" t="s">
        <v>14</v>
      </c>
      <c r="B1053" s="45">
        <v>778</v>
      </c>
      <c r="C1053" s="46">
        <v>5</v>
      </c>
      <c r="D1053" s="46">
        <v>3</v>
      </c>
      <c r="E1053" s="47" t="s">
        <v>13</v>
      </c>
      <c r="F1053" s="48">
        <v>0</v>
      </c>
      <c r="G1053" s="49">
        <v>304228.8</v>
      </c>
      <c r="H1053" s="49">
        <v>304228.8</v>
      </c>
    </row>
    <row r="1054" spans="1:8" ht="25.5" x14ac:dyDescent="0.2">
      <c r="A1054" s="44" t="s">
        <v>3</v>
      </c>
      <c r="B1054" s="45">
        <v>778</v>
      </c>
      <c r="C1054" s="46">
        <v>5</v>
      </c>
      <c r="D1054" s="46">
        <v>3</v>
      </c>
      <c r="E1054" s="47" t="s">
        <v>13</v>
      </c>
      <c r="F1054" s="48" t="s">
        <v>1</v>
      </c>
      <c r="G1054" s="49">
        <v>304228.8</v>
      </c>
      <c r="H1054" s="49">
        <v>304228.8</v>
      </c>
    </row>
    <row r="1055" spans="1:8" x14ac:dyDescent="0.2">
      <c r="A1055" s="44" t="s">
        <v>12</v>
      </c>
      <c r="B1055" s="45">
        <v>778</v>
      </c>
      <c r="C1055" s="46">
        <v>5</v>
      </c>
      <c r="D1055" s="46">
        <v>3</v>
      </c>
      <c r="E1055" s="47" t="s">
        <v>11</v>
      </c>
      <c r="F1055" s="48">
        <v>0</v>
      </c>
      <c r="G1055" s="49">
        <v>172196.2</v>
      </c>
      <c r="H1055" s="49">
        <v>172196.2</v>
      </c>
    </row>
    <row r="1056" spans="1:8" ht="25.5" x14ac:dyDescent="0.2">
      <c r="A1056" s="44" t="s">
        <v>10</v>
      </c>
      <c r="B1056" s="45">
        <v>778</v>
      </c>
      <c r="C1056" s="46">
        <v>5</v>
      </c>
      <c r="D1056" s="46">
        <v>3</v>
      </c>
      <c r="E1056" s="47" t="s">
        <v>9</v>
      </c>
      <c r="F1056" s="48">
        <v>0</v>
      </c>
      <c r="G1056" s="49">
        <v>43936.480000000003</v>
      </c>
      <c r="H1056" s="49">
        <v>43936.480000000003</v>
      </c>
    </row>
    <row r="1057" spans="1:8" ht="25.5" x14ac:dyDescent="0.2">
      <c r="A1057" s="44" t="s">
        <v>8</v>
      </c>
      <c r="B1057" s="45">
        <v>778</v>
      </c>
      <c r="C1057" s="46">
        <v>5</v>
      </c>
      <c r="D1057" s="46">
        <v>3</v>
      </c>
      <c r="E1057" s="47" t="s">
        <v>7</v>
      </c>
      <c r="F1057" s="48">
        <v>0</v>
      </c>
      <c r="G1057" s="49">
        <v>43936.480000000003</v>
      </c>
      <c r="H1057" s="49">
        <v>43936.480000000003</v>
      </c>
    </row>
    <row r="1058" spans="1:8" ht="25.5" x14ac:dyDescent="0.2">
      <c r="A1058" s="44" t="s">
        <v>3</v>
      </c>
      <c r="B1058" s="45">
        <v>778</v>
      </c>
      <c r="C1058" s="46">
        <v>5</v>
      </c>
      <c r="D1058" s="46">
        <v>3</v>
      </c>
      <c r="E1058" s="47" t="s">
        <v>7</v>
      </c>
      <c r="F1058" s="48" t="s">
        <v>1</v>
      </c>
      <c r="G1058" s="49">
        <v>43936.480000000003</v>
      </c>
      <c r="H1058" s="49">
        <v>43936.480000000003</v>
      </c>
    </row>
    <row r="1059" spans="1:8" ht="25.5" x14ac:dyDescent="0.2">
      <c r="A1059" s="44" t="s">
        <v>6</v>
      </c>
      <c r="B1059" s="45">
        <v>778</v>
      </c>
      <c r="C1059" s="46">
        <v>5</v>
      </c>
      <c r="D1059" s="46">
        <v>3</v>
      </c>
      <c r="E1059" s="47" t="s">
        <v>5</v>
      </c>
      <c r="F1059" s="48">
        <v>0</v>
      </c>
      <c r="G1059" s="49">
        <v>128259.72</v>
      </c>
      <c r="H1059" s="49">
        <v>128259.72</v>
      </c>
    </row>
    <row r="1060" spans="1:8" x14ac:dyDescent="0.2">
      <c r="A1060" s="44" t="s">
        <v>4</v>
      </c>
      <c r="B1060" s="45">
        <v>778</v>
      </c>
      <c r="C1060" s="46">
        <v>5</v>
      </c>
      <c r="D1060" s="46">
        <v>3</v>
      </c>
      <c r="E1060" s="47" t="s">
        <v>2</v>
      </c>
      <c r="F1060" s="48">
        <v>0</v>
      </c>
      <c r="G1060" s="49">
        <v>128259.72</v>
      </c>
      <c r="H1060" s="49">
        <v>128259.72</v>
      </c>
    </row>
    <row r="1061" spans="1:8" ht="25.5" x14ac:dyDescent="0.2">
      <c r="A1061" s="44" t="s">
        <v>3</v>
      </c>
      <c r="B1061" s="45">
        <v>778</v>
      </c>
      <c r="C1061" s="46">
        <v>5</v>
      </c>
      <c r="D1061" s="46">
        <v>3</v>
      </c>
      <c r="E1061" s="47" t="s">
        <v>2</v>
      </c>
      <c r="F1061" s="48" t="s">
        <v>1</v>
      </c>
      <c r="G1061" s="49">
        <v>128259.72</v>
      </c>
      <c r="H1061" s="49">
        <v>128259.72</v>
      </c>
    </row>
    <row r="1062" spans="1:8" x14ac:dyDescent="0.2">
      <c r="A1062" s="50" t="s">
        <v>651</v>
      </c>
      <c r="B1062" s="51"/>
      <c r="C1062" s="52"/>
      <c r="D1062" s="52"/>
      <c r="E1062" s="52"/>
      <c r="F1062" s="53"/>
      <c r="G1062" s="49">
        <v>15570000</v>
      </c>
      <c r="H1062" s="49">
        <v>31131000</v>
      </c>
    </row>
    <row r="1063" spans="1:8" x14ac:dyDescent="0.2">
      <c r="H1063" s="55"/>
    </row>
    <row r="1064" spans="1:8" x14ac:dyDescent="0.2">
      <c r="H1064" s="55"/>
    </row>
    <row r="1065" spans="1:8" x14ac:dyDescent="0.2">
      <c r="H1065" s="55"/>
    </row>
    <row r="1066" spans="1:8" x14ac:dyDescent="0.2">
      <c r="H1066" s="55"/>
    </row>
    <row r="1067" spans="1:8" x14ac:dyDescent="0.2">
      <c r="H1067" s="55"/>
    </row>
    <row r="1068" spans="1:8" x14ac:dyDescent="0.2">
      <c r="H1068" s="55"/>
    </row>
    <row r="1069" spans="1:8" x14ac:dyDescent="0.2">
      <c r="H1069" s="55"/>
    </row>
    <row r="1070" spans="1:8" x14ac:dyDescent="0.2">
      <c r="H1070" s="55"/>
    </row>
    <row r="1071" spans="1:8" x14ac:dyDescent="0.2">
      <c r="H1071" s="55"/>
    </row>
    <row r="1072" spans="1:8" x14ac:dyDescent="0.2">
      <c r="H1072" s="55"/>
    </row>
    <row r="1073" spans="8:8" x14ac:dyDescent="0.2">
      <c r="H1073" s="55"/>
    </row>
    <row r="1074" spans="8:8" x14ac:dyDescent="0.2">
      <c r="H1074" s="55"/>
    </row>
    <row r="1075" spans="8:8" x14ac:dyDescent="0.2">
      <c r="H1075" s="55"/>
    </row>
    <row r="1076" spans="8:8" x14ac:dyDescent="0.2">
      <c r="H1076" s="55"/>
    </row>
    <row r="1077" spans="8:8" x14ac:dyDescent="0.2">
      <c r="H1077" s="55"/>
    </row>
    <row r="1078" spans="8:8" x14ac:dyDescent="0.2">
      <c r="H1078" s="55"/>
    </row>
    <row r="1079" spans="8:8" x14ac:dyDescent="0.2">
      <c r="H1079" s="55"/>
    </row>
    <row r="1080" spans="8:8" x14ac:dyDescent="0.2">
      <c r="H1080" s="55"/>
    </row>
    <row r="1081" spans="8:8" x14ac:dyDescent="0.2">
      <c r="H1081" s="55"/>
    </row>
    <row r="1082" spans="8:8" x14ac:dyDescent="0.2">
      <c r="H1082" s="55"/>
    </row>
    <row r="1083" spans="8:8" x14ac:dyDescent="0.2">
      <c r="H1083" s="55"/>
    </row>
    <row r="1084" spans="8:8" x14ac:dyDescent="0.2">
      <c r="H1084" s="55"/>
    </row>
    <row r="1085" spans="8:8" x14ac:dyDescent="0.2">
      <c r="H1085" s="55"/>
    </row>
    <row r="1086" spans="8:8" x14ac:dyDescent="0.2">
      <c r="H1086" s="55"/>
    </row>
    <row r="1087" spans="8:8" x14ac:dyDescent="0.2">
      <c r="H1087" s="55"/>
    </row>
    <row r="1088" spans="8:8" x14ac:dyDescent="0.2">
      <c r="H1088" s="55"/>
    </row>
    <row r="1089" spans="8:8" x14ac:dyDescent="0.2">
      <c r="H1089" s="55"/>
    </row>
    <row r="1090" spans="8:8" x14ac:dyDescent="0.2">
      <c r="H1090" s="55"/>
    </row>
    <row r="1091" spans="8:8" x14ac:dyDescent="0.2">
      <c r="H1091" s="55"/>
    </row>
    <row r="1092" spans="8:8" x14ac:dyDescent="0.2">
      <c r="H1092" s="55"/>
    </row>
    <row r="1093" spans="8:8" x14ac:dyDescent="0.2">
      <c r="H1093" s="55"/>
    </row>
    <row r="1094" spans="8:8" x14ac:dyDescent="0.2">
      <c r="H1094" s="55"/>
    </row>
    <row r="1095" spans="8:8" x14ac:dyDescent="0.2">
      <c r="H1095" s="55"/>
    </row>
    <row r="1096" spans="8:8" x14ac:dyDescent="0.2">
      <c r="H1096" s="55"/>
    </row>
    <row r="1097" spans="8:8" x14ac:dyDescent="0.2">
      <c r="H1097" s="55"/>
    </row>
    <row r="1098" spans="8:8" x14ac:dyDescent="0.2">
      <c r="H1098" s="55"/>
    </row>
    <row r="1099" spans="8:8" x14ac:dyDescent="0.2">
      <c r="H1099" s="55"/>
    </row>
    <row r="1100" spans="8:8" x14ac:dyDescent="0.2">
      <c r="H1100" s="55"/>
    </row>
    <row r="1101" spans="8:8" x14ac:dyDescent="0.2">
      <c r="H1101" s="55"/>
    </row>
    <row r="1102" spans="8:8" x14ac:dyDescent="0.2">
      <c r="H1102" s="55"/>
    </row>
    <row r="1103" spans="8:8" x14ac:dyDescent="0.2">
      <c r="H1103" s="55"/>
    </row>
    <row r="1104" spans="8:8" x14ac:dyDescent="0.2">
      <c r="H1104" s="55"/>
    </row>
    <row r="1105" spans="8:8" x14ac:dyDescent="0.2">
      <c r="H1105" s="55"/>
    </row>
    <row r="1106" spans="8:8" x14ac:dyDescent="0.2">
      <c r="H1106" s="55"/>
    </row>
  </sheetData>
  <autoFilter ref="A8:H1062"/>
  <mergeCells count="4">
    <mergeCell ref="A3:H3"/>
    <mergeCell ref="A4:H4"/>
    <mergeCell ref="B6:F6"/>
    <mergeCell ref="B7:F7"/>
  </mergeCells>
  <pageMargins left="0.78740157480314965" right="0.19685039370078741" top="0.39370078740157483" bottom="0.19685039370078741" header="0.31496062992125984" footer="0.31496062992125984"/>
  <pageSetup paperSize="9" scale="79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81"/>
  <sheetViews>
    <sheetView workbookViewId="0">
      <selection activeCell="H10" sqref="H10"/>
    </sheetView>
  </sheetViews>
  <sheetFormatPr defaultRowHeight="12.75" x14ac:dyDescent="0.2"/>
  <cols>
    <col min="1" max="1" width="58.28515625" customWidth="1"/>
    <col min="2" max="2" width="25.85546875" customWidth="1"/>
    <col min="3" max="4" width="16.7109375" customWidth="1"/>
  </cols>
  <sheetData>
    <row r="1" spans="1:256" ht="52.5" customHeight="1" x14ac:dyDescent="0.2">
      <c r="A1" s="100" t="s">
        <v>655</v>
      </c>
      <c r="B1" s="100"/>
      <c r="C1" s="100"/>
      <c r="D1" s="100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  <c r="CA1" s="56"/>
      <c r="CB1" s="56"/>
      <c r="CC1" s="56"/>
      <c r="CD1" s="56"/>
      <c r="CE1" s="56"/>
      <c r="CF1" s="56"/>
      <c r="CG1" s="56"/>
      <c r="CH1" s="56"/>
      <c r="CI1" s="56"/>
      <c r="CJ1" s="56"/>
      <c r="CK1" s="56"/>
      <c r="CL1" s="56"/>
      <c r="CM1" s="56"/>
      <c r="CN1" s="56"/>
      <c r="CO1" s="56"/>
      <c r="CP1" s="56"/>
      <c r="CQ1" s="56"/>
      <c r="CR1" s="56"/>
      <c r="CS1" s="56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  <c r="FW1" s="56"/>
      <c r="FX1" s="56"/>
      <c r="FY1" s="56"/>
      <c r="FZ1" s="56"/>
      <c r="GA1" s="56"/>
      <c r="GB1" s="56"/>
      <c r="GC1" s="56"/>
      <c r="GD1" s="56"/>
      <c r="GE1" s="56"/>
      <c r="GF1" s="56"/>
      <c r="GG1" s="56"/>
      <c r="GH1" s="56"/>
      <c r="GI1" s="56"/>
      <c r="GJ1" s="56"/>
      <c r="GK1" s="56"/>
      <c r="GL1" s="56"/>
      <c r="GM1" s="56"/>
      <c r="GN1" s="56"/>
      <c r="GO1" s="56"/>
      <c r="GP1" s="56"/>
      <c r="GQ1" s="56"/>
      <c r="GR1" s="56"/>
      <c r="GS1" s="56"/>
      <c r="GT1" s="56"/>
      <c r="GU1" s="56"/>
      <c r="GV1" s="56"/>
      <c r="GW1" s="56"/>
      <c r="GX1" s="56"/>
      <c r="GY1" s="56"/>
      <c r="GZ1" s="56"/>
      <c r="HA1" s="56"/>
      <c r="HB1" s="56"/>
      <c r="HC1" s="56"/>
      <c r="HD1" s="56"/>
      <c r="HE1" s="56"/>
      <c r="HF1" s="56"/>
      <c r="HG1" s="56"/>
      <c r="HH1" s="56"/>
      <c r="HI1" s="56"/>
      <c r="HJ1" s="56"/>
      <c r="HK1" s="56"/>
      <c r="HL1" s="56"/>
      <c r="HM1" s="56"/>
      <c r="HN1" s="56"/>
      <c r="HO1" s="56"/>
      <c r="HP1" s="56"/>
      <c r="HQ1" s="56"/>
      <c r="HR1" s="56"/>
      <c r="HS1" s="56"/>
      <c r="HT1" s="56"/>
      <c r="HU1" s="56"/>
      <c r="HV1" s="56"/>
      <c r="HW1" s="56"/>
      <c r="HX1" s="56"/>
      <c r="HY1" s="56"/>
      <c r="HZ1" s="56"/>
      <c r="IA1" s="56"/>
      <c r="IB1" s="56"/>
      <c r="IC1" s="56"/>
      <c r="ID1" s="56"/>
      <c r="IE1" s="56"/>
      <c r="IF1" s="56"/>
      <c r="IG1" s="56"/>
      <c r="IH1" s="56"/>
      <c r="II1" s="56"/>
      <c r="IJ1" s="56"/>
      <c r="IK1" s="56"/>
      <c r="IL1" s="56"/>
      <c r="IM1" s="56"/>
      <c r="IN1" s="56"/>
      <c r="IO1" s="56"/>
      <c r="IP1" s="56"/>
      <c r="IQ1" s="56"/>
      <c r="IR1" s="56"/>
      <c r="IS1" s="56"/>
      <c r="IT1" s="56"/>
      <c r="IU1" s="56"/>
      <c r="IV1" s="56"/>
    </row>
    <row r="2" spans="1:256" x14ac:dyDescent="0.2">
      <c r="A2" s="12"/>
      <c r="B2" s="12" t="s">
        <v>622</v>
      </c>
      <c r="C2" s="12"/>
      <c r="D2" s="13" t="s">
        <v>613</v>
      </c>
    </row>
    <row r="3" spans="1:256" ht="12.75" customHeight="1" x14ac:dyDescent="0.2">
      <c r="A3" s="90" t="s">
        <v>612</v>
      </c>
      <c r="B3" s="90" t="s">
        <v>623</v>
      </c>
      <c r="C3" s="101" t="s">
        <v>652</v>
      </c>
      <c r="D3" s="102"/>
    </row>
    <row r="4" spans="1:256" x14ac:dyDescent="0.2">
      <c r="A4" s="91"/>
      <c r="B4" s="91"/>
      <c r="C4" s="103" t="s">
        <v>653</v>
      </c>
      <c r="D4" s="103" t="s">
        <v>654</v>
      </c>
    </row>
    <row r="5" spans="1:256" x14ac:dyDescent="0.2">
      <c r="A5" s="91"/>
      <c r="B5" s="91"/>
      <c r="C5" s="104"/>
      <c r="D5" s="104"/>
    </row>
    <row r="6" spans="1:256" x14ac:dyDescent="0.2">
      <c r="A6" s="92"/>
      <c r="B6" s="92"/>
      <c r="C6" s="105"/>
      <c r="D6" s="105"/>
    </row>
    <row r="7" spans="1:256" x14ac:dyDescent="0.2">
      <c r="A7" s="14" t="s">
        <v>624</v>
      </c>
      <c r="B7" s="14" t="s">
        <v>625</v>
      </c>
      <c r="C7" s="15" t="s">
        <v>626</v>
      </c>
      <c r="D7" s="57">
        <v>4</v>
      </c>
    </row>
    <row r="8" spans="1:256" ht="30" x14ac:dyDescent="0.2">
      <c r="A8" s="16" t="s">
        <v>482</v>
      </c>
      <c r="B8" s="17" t="s">
        <v>627</v>
      </c>
      <c r="C8" s="58">
        <f>C9</f>
        <v>0</v>
      </c>
      <c r="D8" s="58">
        <f>D9</f>
        <v>0</v>
      </c>
    </row>
    <row r="9" spans="1:256" ht="30" x14ac:dyDescent="0.25">
      <c r="A9" s="18" t="s">
        <v>628</v>
      </c>
      <c r="B9" s="17" t="s">
        <v>629</v>
      </c>
      <c r="C9" s="58">
        <f>C10+C14</f>
        <v>0</v>
      </c>
      <c r="D9" s="58">
        <f>D10+D14</f>
        <v>0</v>
      </c>
    </row>
    <row r="10" spans="1:256" ht="15" x14ac:dyDescent="0.25">
      <c r="A10" s="19" t="s">
        <v>630</v>
      </c>
      <c r="B10" s="20" t="s">
        <v>631</v>
      </c>
      <c r="C10" s="58">
        <f t="shared" ref="C10:D12" si="0">C11</f>
        <v>-1480687475.45</v>
      </c>
      <c r="D10" s="58">
        <f t="shared" si="0"/>
        <v>-1515137358.51</v>
      </c>
    </row>
    <row r="11" spans="1:256" ht="15" x14ac:dyDescent="0.25">
      <c r="A11" s="19" t="s">
        <v>632</v>
      </c>
      <c r="B11" s="20" t="s">
        <v>633</v>
      </c>
      <c r="C11" s="58">
        <f t="shared" si="0"/>
        <v>-1480687475.45</v>
      </c>
      <c r="D11" s="58">
        <f t="shared" si="0"/>
        <v>-1515137358.51</v>
      </c>
    </row>
    <row r="12" spans="1:256" ht="15" x14ac:dyDescent="0.25">
      <c r="A12" s="19" t="s">
        <v>634</v>
      </c>
      <c r="B12" s="20" t="s">
        <v>635</v>
      </c>
      <c r="C12" s="58">
        <f t="shared" si="0"/>
        <v>-1480687475.45</v>
      </c>
      <c r="D12" s="58">
        <f t="shared" si="0"/>
        <v>-1515137358.51</v>
      </c>
    </row>
    <row r="13" spans="1:256" ht="30" x14ac:dyDescent="0.25">
      <c r="A13" s="19" t="s">
        <v>636</v>
      </c>
      <c r="B13" s="20" t="s">
        <v>637</v>
      </c>
      <c r="C13" s="58">
        <v>-1480687475.45</v>
      </c>
      <c r="D13" s="58">
        <v>-1515137358.51</v>
      </c>
    </row>
    <row r="14" spans="1:256" ht="15" x14ac:dyDescent="0.25">
      <c r="A14" s="19" t="s">
        <v>638</v>
      </c>
      <c r="B14" s="20" t="s">
        <v>639</v>
      </c>
      <c r="C14" s="58">
        <f t="shared" ref="C14:D16" si="1">C15</f>
        <v>1480687475.45</v>
      </c>
      <c r="D14" s="58">
        <f t="shared" si="1"/>
        <v>1515137358.51</v>
      </c>
    </row>
    <row r="15" spans="1:256" ht="15" x14ac:dyDescent="0.25">
      <c r="A15" s="19" t="s">
        <v>640</v>
      </c>
      <c r="B15" s="20" t="s">
        <v>641</v>
      </c>
      <c r="C15" s="58">
        <f t="shared" si="1"/>
        <v>1480687475.45</v>
      </c>
      <c r="D15" s="58">
        <f t="shared" si="1"/>
        <v>1515137358.51</v>
      </c>
    </row>
    <row r="16" spans="1:256" ht="15" x14ac:dyDescent="0.25">
      <c r="A16" s="19" t="s">
        <v>642</v>
      </c>
      <c r="B16" s="20" t="s">
        <v>643</v>
      </c>
      <c r="C16" s="58">
        <f t="shared" si="1"/>
        <v>1480687475.45</v>
      </c>
      <c r="D16" s="58">
        <f t="shared" si="1"/>
        <v>1515137358.51</v>
      </c>
    </row>
    <row r="17" spans="1:4" ht="30" x14ac:dyDescent="0.25">
      <c r="A17" s="19" t="s">
        <v>644</v>
      </c>
      <c r="B17" s="20" t="s">
        <v>645</v>
      </c>
      <c r="C17" s="58">
        <v>1480687475.45</v>
      </c>
      <c r="D17" s="58">
        <v>1515137358.51</v>
      </c>
    </row>
    <row r="21" spans="1:4" x14ac:dyDescent="0.2">
      <c r="A21" s="21"/>
      <c r="B21" s="21"/>
      <c r="C21" s="21"/>
      <c r="D21" s="22"/>
    </row>
    <row r="22" spans="1:4" x14ac:dyDescent="0.2">
      <c r="A22" s="21"/>
      <c r="B22" s="21"/>
      <c r="C22" s="21"/>
      <c r="D22" s="22"/>
    </row>
    <row r="31" spans="1:4" x14ac:dyDescent="0.2">
      <c r="A31" s="21"/>
      <c r="B31" s="21"/>
      <c r="C31" s="21"/>
      <c r="D31" s="22"/>
    </row>
    <row r="32" spans="1:4" x14ac:dyDescent="0.2">
      <c r="A32" s="21"/>
      <c r="B32" s="21"/>
      <c r="C32" s="21"/>
      <c r="D32" s="22"/>
    </row>
    <row r="33" spans="1:4" x14ac:dyDescent="0.2">
      <c r="A33" s="21"/>
      <c r="B33" s="21"/>
      <c r="C33" s="21"/>
      <c r="D33" s="22"/>
    </row>
    <row r="60" spans="1:4" x14ac:dyDescent="0.2">
      <c r="A60" s="21"/>
      <c r="B60" s="21"/>
      <c r="C60" s="21"/>
      <c r="D60" s="22"/>
    </row>
    <row r="61" spans="1:4" x14ac:dyDescent="0.2">
      <c r="A61" s="21"/>
      <c r="B61" s="21"/>
      <c r="C61" s="21"/>
      <c r="D61" s="22"/>
    </row>
    <row r="62" spans="1:4" x14ac:dyDescent="0.2">
      <c r="A62" s="21"/>
      <c r="B62" s="21"/>
      <c r="C62" s="21"/>
      <c r="D62" s="22"/>
    </row>
    <row r="97" spans="1:4" x14ac:dyDescent="0.2">
      <c r="A97" s="21"/>
      <c r="B97" s="21"/>
      <c r="C97" s="21"/>
      <c r="D97" s="22"/>
    </row>
    <row r="98" spans="1:4" x14ac:dyDescent="0.2">
      <c r="A98" s="21"/>
      <c r="B98" s="21"/>
      <c r="C98" s="21"/>
      <c r="D98" s="22"/>
    </row>
    <row r="104" spans="1:4" x14ac:dyDescent="0.2">
      <c r="A104" s="21"/>
      <c r="B104" s="21"/>
      <c r="C104" s="21"/>
      <c r="D104" s="22"/>
    </row>
    <row r="110" spans="1:4" x14ac:dyDescent="0.2">
      <c r="A110" s="21"/>
      <c r="B110" s="21"/>
      <c r="C110" s="21"/>
      <c r="D110" s="22"/>
    </row>
    <row r="111" spans="1:4" x14ac:dyDescent="0.2">
      <c r="A111" s="21"/>
      <c r="B111" s="21"/>
      <c r="C111" s="21"/>
      <c r="D111" s="22"/>
    </row>
    <row r="112" spans="1:4" x14ac:dyDescent="0.2">
      <c r="A112" s="21"/>
      <c r="B112" s="21"/>
      <c r="C112" s="21"/>
      <c r="D112" s="22"/>
    </row>
    <row r="142" spans="1:4" x14ac:dyDescent="0.2">
      <c r="A142" s="21"/>
      <c r="B142" s="21"/>
      <c r="C142" s="21"/>
      <c r="D142" s="22"/>
    </row>
    <row r="203" spans="1:4" x14ac:dyDescent="0.2">
      <c r="A203" s="21"/>
      <c r="B203" s="21"/>
      <c r="C203" s="21"/>
      <c r="D203" s="22"/>
    </row>
    <row r="230" spans="1:4" x14ac:dyDescent="0.2">
      <c r="A230" s="21"/>
      <c r="B230" s="21"/>
      <c r="C230" s="21"/>
      <c r="D230" s="22"/>
    </row>
    <row r="255" spans="1:4" x14ac:dyDescent="0.2">
      <c r="A255" s="21"/>
      <c r="B255" s="21"/>
      <c r="C255" s="21"/>
      <c r="D255" s="22"/>
    </row>
    <row r="256" spans="1:4" x14ac:dyDescent="0.2">
      <c r="A256" s="21"/>
      <c r="B256" s="21"/>
      <c r="C256" s="21"/>
      <c r="D256" s="22"/>
    </row>
    <row r="268" spans="1:4" x14ac:dyDescent="0.2">
      <c r="A268" s="21"/>
      <c r="B268" s="21"/>
      <c r="C268" s="21"/>
      <c r="D268" s="22"/>
    </row>
    <row r="269" spans="1:4" x14ac:dyDescent="0.2">
      <c r="A269" s="21"/>
      <c r="B269" s="21"/>
      <c r="C269" s="21"/>
      <c r="D269" s="22"/>
    </row>
    <row r="270" spans="1:4" x14ac:dyDescent="0.2">
      <c r="A270" s="21"/>
      <c r="B270" s="21"/>
      <c r="C270" s="21"/>
      <c r="D270" s="22"/>
    </row>
    <row r="271" spans="1:4" x14ac:dyDescent="0.2">
      <c r="A271" s="21"/>
      <c r="B271" s="21"/>
      <c r="C271" s="21"/>
      <c r="D271" s="22"/>
    </row>
    <row r="272" spans="1:4" x14ac:dyDescent="0.2">
      <c r="A272" s="21"/>
      <c r="B272" s="21"/>
      <c r="C272" s="21"/>
      <c r="D272" s="22"/>
    </row>
    <row r="273" spans="1:4" x14ac:dyDescent="0.2">
      <c r="A273" s="21"/>
      <c r="B273" s="21"/>
      <c r="C273" s="21"/>
      <c r="D273" s="22"/>
    </row>
    <row r="274" spans="1:4" x14ac:dyDescent="0.2">
      <c r="A274" s="21"/>
      <c r="B274" s="21"/>
      <c r="C274" s="21"/>
      <c r="D274" s="22"/>
    </row>
    <row r="275" spans="1:4" x14ac:dyDescent="0.2">
      <c r="A275" s="21"/>
      <c r="B275" s="21"/>
      <c r="C275" s="21"/>
      <c r="D275" s="22"/>
    </row>
    <row r="276" spans="1:4" x14ac:dyDescent="0.2">
      <c r="A276" s="21"/>
      <c r="B276" s="21"/>
      <c r="C276" s="21"/>
      <c r="D276" s="22"/>
    </row>
    <row r="277" spans="1:4" x14ac:dyDescent="0.2">
      <c r="A277" s="21"/>
      <c r="B277" s="21"/>
      <c r="C277" s="21"/>
      <c r="D277" s="22"/>
    </row>
    <row r="278" spans="1:4" x14ac:dyDescent="0.2">
      <c r="A278" s="21"/>
      <c r="B278" s="21"/>
      <c r="C278" s="21"/>
      <c r="D278" s="22"/>
    </row>
    <row r="279" spans="1:4" x14ac:dyDescent="0.2">
      <c r="A279" s="21"/>
      <c r="B279" s="21"/>
      <c r="C279" s="21"/>
      <c r="D279" s="22"/>
    </row>
    <row r="280" spans="1:4" x14ac:dyDescent="0.2">
      <c r="A280" s="21"/>
      <c r="B280" s="21"/>
      <c r="C280" s="21"/>
      <c r="D280" s="22"/>
    </row>
    <row r="281" spans="1:4" x14ac:dyDescent="0.2">
      <c r="A281" s="21"/>
      <c r="B281" s="21"/>
      <c r="C281" s="21"/>
      <c r="D281" s="22"/>
    </row>
    <row r="282" spans="1:4" x14ac:dyDescent="0.2">
      <c r="A282" s="21"/>
      <c r="B282" s="21"/>
      <c r="C282" s="21"/>
      <c r="D282" s="22"/>
    </row>
    <row r="292" spans="1:4" x14ac:dyDescent="0.2">
      <c r="A292" s="21"/>
      <c r="B292" s="21"/>
      <c r="C292" s="21"/>
      <c r="D292" s="22"/>
    </row>
    <row r="293" spans="1:4" x14ac:dyDescent="0.2">
      <c r="A293" s="21"/>
      <c r="B293" s="21"/>
      <c r="C293" s="21"/>
      <c r="D293" s="22"/>
    </row>
    <row r="316" spans="1:4" x14ac:dyDescent="0.2">
      <c r="A316" s="21"/>
      <c r="B316" s="21"/>
      <c r="C316" s="21"/>
      <c r="D316" s="22"/>
    </row>
    <row r="326" spans="1:4" x14ac:dyDescent="0.2">
      <c r="A326" s="21"/>
      <c r="B326" s="21"/>
      <c r="C326" s="21"/>
      <c r="D326" s="22"/>
    </row>
    <row r="327" spans="1:4" x14ac:dyDescent="0.2">
      <c r="A327" s="21"/>
      <c r="B327" s="21"/>
      <c r="C327" s="21"/>
      <c r="D327" s="22"/>
    </row>
    <row r="328" spans="1:4" x14ac:dyDescent="0.2">
      <c r="A328" s="21"/>
      <c r="B328" s="21"/>
      <c r="C328" s="21"/>
      <c r="D328" s="22"/>
    </row>
    <row r="388" spans="1:4" x14ac:dyDescent="0.2">
      <c r="A388" s="21"/>
      <c r="B388" s="21"/>
      <c r="C388" s="21"/>
      <c r="D388" s="22"/>
    </row>
    <row r="407" spans="1:4" x14ac:dyDescent="0.2">
      <c r="A407" s="21"/>
      <c r="B407" s="21"/>
      <c r="C407" s="21"/>
      <c r="D407" s="22"/>
    </row>
    <row r="408" spans="1:4" x14ac:dyDescent="0.2">
      <c r="A408" s="21"/>
      <c r="B408" s="21"/>
      <c r="C408" s="21"/>
      <c r="D408" s="22"/>
    </row>
    <row r="409" spans="1:4" x14ac:dyDescent="0.2">
      <c r="A409" s="21"/>
      <c r="B409" s="21"/>
      <c r="C409" s="21"/>
      <c r="D409" s="22"/>
    </row>
    <row r="410" spans="1:4" x14ac:dyDescent="0.2">
      <c r="A410" s="21"/>
      <c r="B410" s="21"/>
      <c r="C410" s="21"/>
      <c r="D410" s="22"/>
    </row>
    <row r="411" spans="1:4" x14ac:dyDescent="0.2">
      <c r="A411" s="21"/>
      <c r="B411" s="21"/>
      <c r="C411" s="21"/>
      <c r="D411" s="22"/>
    </row>
    <row r="412" spans="1:4" x14ac:dyDescent="0.2">
      <c r="A412" s="21"/>
      <c r="B412" s="21"/>
      <c r="C412" s="21"/>
      <c r="D412" s="22"/>
    </row>
    <row r="413" spans="1:4" x14ac:dyDescent="0.2">
      <c r="A413" s="21"/>
      <c r="B413" s="21"/>
      <c r="C413" s="21"/>
      <c r="D413" s="22"/>
    </row>
    <row r="414" spans="1:4" x14ac:dyDescent="0.2">
      <c r="A414" s="21"/>
      <c r="B414" s="21"/>
      <c r="C414" s="21"/>
      <c r="D414" s="22"/>
    </row>
    <row r="415" spans="1:4" x14ac:dyDescent="0.2">
      <c r="A415" s="21"/>
      <c r="B415" s="21"/>
      <c r="C415" s="21"/>
      <c r="D415" s="22"/>
    </row>
    <row r="416" spans="1:4" x14ac:dyDescent="0.2">
      <c r="A416" s="21"/>
      <c r="B416" s="21"/>
      <c r="C416" s="21"/>
      <c r="D416" s="22"/>
    </row>
    <row r="417" spans="1:4" x14ac:dyDescent="0.2">
      <c r="A417" s="21"/>
      <c r="B417" s="21"/>
      <c r="C417" s="21"/>
      <c r="D417" s="22"/>
    </row>
    <row r="418" spans="1:4" x14ac:dyDescent="0.2">
      <c r="A418" s="21"/>
      <c r="B418" s="21"/>
      <c r="C418" s="21"/>
      <c r="D418" s="22"/>
    </row>
    <row r="419" spans="1:4" x14ac:dyDescent="0.2">
      <c r="A419" s="21"/>
      <c r="B419" s="21"/>
      <c r="C419" s="21"/>
      <c r="D419" s="22"/>
    </row>
    <row r="420" spans="1:4" x14ac:dyDescent="0.2">
      <c r="A420" s="21"/>
      <c r="B420" s="21"/>
      <c r="C420" s="21"/>
      <c r="D420" s="22"/>
    </row>
    <row r="421" spans="1:4" x14ac:dyDescent="0.2">
      <c r="A421" s="21"/>
      <c r="B421" s="21"/>
      <c r="C421" s="21"/>
      <c r="D421" s="22"/>
    </row>
    <row r="422" spans="1:4" x14ac:dyDescent="0.2">
      <c r="A422" s="21"/>
      <c r="B422" s="21"/>
      <c r="C422" s="21"/>
      <c r="D422" s="22"/>
    </row>
    <row r="423" spans="1:4" x14ac:dyDescent="0.2">
      <c r="A423" s="21"/>
      <c r="B423" s="21"/>
      <c r="C423" s="21"/>
      <c r="D423" s="22"/>
    </row>
    <row r="424" spans="1:4" x14ac:dyDescent="0.2">
      <c r="A424" s="21"/>
      <c r="B424" s="21"/>
      <c r="C424" s="21"/>
      <c r="D424" s="22"/>
    </row>
    <row r="425" spans="1:4" x14ac:dyDescent="0.2">
      <c r="A425" s="21"/>
      <c r="B425" s="21"/>
      <c r="C425" s="21"/>
      <c r="D425" s="22"/>
    </row>
    <row r="426" spans="1:4" x14ac:dyDescent="0.2">
      <c r="A426" s="21"/>
      <c r="B426" s="21"/>
      <c r="C426" s="21"/>
      <c r="D426" s="22"/>
    </row>
    <row r="427" spans="1:4" x14ac:dyDescent="0.2">
      <c r="A427" s="21"/>
      <c r="B427" s="21"/>
      <c r="C427" s="21"/>
      <c r="D427" s="22"/>
    </row>
    <row r="428" spans="1:4" x14ac:dyDescent="0.2">
      <c r="A428" s="21"/>
      <c r="B428" s="21"/>
      <c r="C428" s="21"/>
      <c r="D428" s="22"/>
    </row>
    <row r="429" spans="1:4" x14ac:dyDescent="0.2">
      <c r="A429" s="21"/>
      <c r="B429" s="21"/>
      <c r="C429" s="21"/>
      <c r="D429" s="22"/>
    </row>
    <row r="437" spans="1:4" x14ac:dyDescent="0.2">
      <c r="A437" s="21"/>
      <c r="B437" s="21"/>
      <c r="C437" s="21"/>
      <c r="D437" s="22"/>
    </row>
    <row r="447" spans="1:4" x14ac:dyDescent="0.2">
      <c r="A447" s="21"/>
      <c r="B447" s="21"/>
      <c r="C447" s="21"/>
      <c r="D447" s="22"/>
    </row>
    <row r="448" spans="1:4" x14ac:dyDescent="0.2">
      <c r="A448" s="21"/>
      <c r="B448" s="21"/>
      <c r="C448" s="21"/>
      <c r="D448" s="22"/>
    </row>
    <row r="449" spans="1:4" x14ac:dyDescent="0.2">
      <c r="A449" s="21"/>
      <c r="B449" s="21"/>
      <c r="C449" s="21"/>
      <c r="D449" s="22"/>
    </row>
    <row r="450" spans="1:4" x14ac:dyDescent="0.2">
      <c r="A450" s="21"/>
      <c r="B450" s="21"/>
      <c r="C450" s="21"/>
      <c r="D450" s="22"/>
    </row>
    <row r="451" spans="1:4" x14ac:dyDescent="0.2">
      <c r="A451" s="21"/>
      <c r="B451" s="21"/>
      <c r="C451" s="21"/>
      <c r="D451" s="22"/>
    </row>
    <row r="452" spans="1:4" x14ac:dyDescent="0.2">
      <c r="A452" s="21"/>
      <c r="B452" s="21"/>
      <c r="C452" s="21"/>
      <c r="D452" s="22"/>
    </row>
    <row r="453" spans="1:4" x14ac:dyDescent="0.2">
      <c r="A453" s="21"/>
      <c r="B453" s="21"/>
      <c r="C453" s="21"/>
      <c r="D453" s="22"/>
    </row>
    <row r="454" spans="1:4" x14ac:dyDescent="0.2">
      <c r="A454" s="21"/>
      <c r="B454" s="21"/>
      <c r="C454" s="21"/>
      <c r="D454" s="22"/>
    </row>
    <row r="455" spans="1:4" x14ac:dyDescent="0.2">
      <c r="A455" s="21"/>
      <c r="B455" s="21"/>
      <c r="C455" s="21"/>
      <c r="D455" s="22"/>
    </row>
    <row r="456" spans="1:4" x14ac:dyDescent="0.2">
      <c r="A456" s="21"/>
      <c r="B456" s="21"/>
      <c r="C456" s="21"/>
      <c r="D456" s="22"/>
    </row>
    <row r="481" spans="1:4" x14ac:dyDescent="0.2">
      <c r="A481" s="21"/>
      <c r="B481" s="21"/>
      <c r="C481" s="21"/>
      <c r="D481" s="22"/>
    </row>
  </sheetData>
  <mergeCells count="6">
    <mergeCell ref="A1:D1"/>
    <mergeCell ref="A3:A6"/>
    <mergeCell ref="B3:B6"/>
    <mergeCell ref="C3:D3"/>
    <mergeCell ref="C4:C6"/>
    <mergeCell ref="D4:D6"/>
  </mergeCells>
  <pageMargins left="0.70866141732283472" right="0.70866141732283472" top="0.74803149606299213" bottom="0.74803149606299213" header="0.31496062992125984" footer="0.31496062992125984"/>
  <pageSetup paperSize="9" scale="7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СБР 2022г. на 01.10.2022г.</vt:lpstr>
      <vt:lpstr>Источники 2022 на 01.10.2022г.</vt:lpstr>
      <vt:lpstr>СБР планов период на 01.10.2022</vt:lpstr>
      <vt:lpstr>Источ план период на 01.10.2022</vt:lpstr>
      <vt:lpstr>'СБР 2022г. на 01.10.2022г.'!Заголовки_для_печати</vt:lpstr>
      <vt:lpstr>'СБР планов период на 01.10.2022'!Заголовки_для_печати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Comp8</dc:creator>
  <cp:lastModifiedBy>Comp8</cp:lastModifiedBy>
  <cp:lastPrinted>2022-10-10T08:09:00Z</cp:lastPrinted>
  <dcterms:created xsi:type="dcterms:W3CDTF">2022-04-15T12:39:27Z</dcterms:created>
  <dcterms:modified xsi:type="dcterms:W3CDTF">2022-10-10T08:09:16Z</dcterms:modified>
</cp:coreProperties>
</file>